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决算汇总封面" sheetId="1" r:id="rId2"/>
    <sheet name="目录" sheetId="2" r:id="rId3"/>
    <sheet name="社会保险基金资产负债表" sheetId="3" r:id="rId4"/>
    <sheet name="社会保险基金决算收支总表" sheetId="4" r:id="rId5"/>
    <sheet name="企业职工基本养老保险基金收支表" sheetId="5" r:id="rId6"/>
    <sheet name="城乡居民基本养老保险基金收支表" sheetId="6" r:id="rId7"/>
    <sheet name="机关事业基本养老保险基金收支表" sheetId="7" r:id="rId8"/>
    <sheet name="职工基本医疗保险基金收支表" sheetId="8" r:id="rId9"/>
    <sheet name="城乡居民基本医疗保险基金收支表" sheetId="9" r:id="rId10"/>
    <sheet name="工伤保险基金收支表" sheetId="10" r:id="rId11"/>
    <sheet name="失业保险基金收支表" sheetId="11" r:id="rId12"/>
    <sheet name="社会保障基金财政专户资产负债表" sheetId="12" r:id="rId13"/>
    <sheet name="社会保障基金财政专户收支表" sheetId="13" r:id="rId14"/>
    <sheet name="财政对社会保险基金补助资金情况" sheetId="14" r:id="rId15"/>
    <sheet name="基本养老保险补充资料表" sheetId="15" r:id="rId16"/>
    <sheet name="职工基本医疗保险补充资料表" sheetId="16" r:id="rId17"/>
    <sheet name="居民基本医疗保险补充资料表" sheetId="17" r:id="rId18"/>
    <sheet name="工伤保险补充基础资料表" sheetId="18" r:id="rId19"/>
    <sheet name="失业保险补充资料表" sheetId="19" r:id="rId20"/>
    <sheet name="机关事业单位职业年金情况表" sheetId="20" r:id="rId21"/>
    <sheet name="公务员医疗补助情况表" sheetId="21" r:id="rId22"/>
    <sheet name="社会保险补充资料表" sheetId="22" r:id="rId23"/>
    <sheet name="社会保险补充资料表续" sheetId="23" r:id="rId24"/>
  </sheets>
  <calcPr calcId="125725" iterateDelta="0.001"/>
  <oleSize ref="A1"/>
</workbook>
</file>

<file path=xl/sharedStrings.xml><?xml version="1.0" encoding="utf-8"?>
<sst xmlns="http://schemas.openxmlformats.org/spreadsheetml/2006/main" count="543">
  <si>
    <t>2020 年 社 会 保 险 基 金 决 算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</si>
  <si>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</si>
  <si>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</si>
  <si>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</si>
  <si>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</si>
  <si>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</si>
  <si>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</si>
  <si>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</si>
  <si>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</si>
  <si>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税务局: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</si>
  <si>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</si>
  <si>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</si>
  <si>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</si>
  <si>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</si>
  <si>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</si>
  <si>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税务局负责人（章）：</t>
  </si>
  <si>
    <t>社保费部门负责人（章）:</t>
  </si>
  <si>
    <t>目        录</t>
  </si>
  <si>
    <t>一、2020年社会保险基金资产负债表………………………………………………………………………社决01表</t>
  </si>
  <si>
    <t>二、2020年社会保险基金收支决算总表……………………………………………………………………社决02表</t>
  </si>
  <si>
    <t>三、2020年企业职工基本养老保险基金收支决算表………………………………………………………社决03表</t>
  </si>
  <si>
    <t>四、2020年城乡居民基本养老保险基金收支决算表………………………………………………………社决04表</t>
  </si>
  <si>
    <t>五、2020年机关事业单位基本养老保险基金收支决算表…………………………………………………社决05表</t>
  </si>
  <si>
    <t>六、2020年职工基本医疗保险（含生育保险）基金收支决算表…………………………………………社决06表</t>
  </si>
  <si>
    <t>七、2020年城乡居民基本医疗保险基金收支决算表………………………………………………………社决07表</t>
  </si>
  <si>
    <t>八、2020年工伤保险基金收支决算表………………………………………………………………………社决08表</t>
  </si>
  <si>
    <t>九、2020年失业保险基金收支决算表………………………………………………………………………社决09表</t>
  </si>
  <si>
    <t>十、2020年社会保障基金财政专户资产负债表……………………………………………………………社决10表</t>
  </si>
  <si>
    <t>十一、2020年社会保障基金财政专户收支决算表…………………………………………………………社决11表</t>
  </si>
  <si>
    <t>十二、2020年财政对社会保险基金补助情况表…………………………………………………………社决附01表</t>
  </si>
  <si>
    <t>十三、2020年基本养老保险补充资料表…………………………………………………………………社决附02表</t>
  </si>
  <si>
    <t>十四、2020年职工基本医疗保险补充资料表……………………………………………………………社决附03表</t>
  </si>
  <si>
    <t>十五、2020年城乡居民基本医疗保险补充资料表………………………………………………………社决附04表</t>
  </si>
  <si>
    <t>十六、2020年工伤保险补充资料表………………………………………………………………………社决附05表</t>
  </si>
  <si>
    <t>十七、2020年失业保险补充资料表………………………………………………………………………社决附06表</t>
  </si>
  <si>
    <t>十八、2020年机关事业单位职业年金情况表……………………………………………………………社决附07表</t>
  </si>
  <si>
    <t>十九、2020年公务员医疗补助情况表……………………………………………………………………社决附08表</t>
  </si>
  <si>
    <t>二十、2020年社会保险补充资料表………………………………………………………………………社决附09表</t>
  </si>
  <si>
    <t>2020年社会保险基金资产负债表</t>
  </si>
  <si>
    <t>社决01表</t>
  </si>
  <si>
    <t>长治市长子县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</si>
  <si>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</si>
  <si>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</si>
  <si>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</si>
  <si>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</si>
  <si>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</si>
  <si>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</si>
  <si>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</si>
  <si>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</si>
  <si>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</si>
  <si>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</si>
  <si>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</si>
  <si>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</si>
  <si>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</si>
  <si>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</si>
  <si>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</si>
  <si>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</si>
  <si>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</si>
  <si>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</si>
  <si>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</si>
  <si>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</si>
  <si>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</si>
  <si>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</si>
  <si>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</si>
  <si>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</si>
  <si>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</si>
  <si>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2020年社会保险基金收支决算总表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</si>
  <si>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</si>
  <si>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</si>
  <si>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</si>
  <si>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</si>
  <si>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</si>
  <si>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</si>
  <si>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</si>
  <si>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</si>
  <si>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</si>
  <si>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</si>
  <si>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</si>
  <si>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</si>
  <si>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</si>
  <si>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</si>
  <si>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</si>
  <si>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</si>
  <si>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</si>
  <si>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</si>
  <si>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</si>
  <si>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</si>
  <si>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</si>
  <si>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</si>
  <si>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</si>
  <si>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</si>
  <si>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</si>
  <si>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</si>
  <si>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2020年企业职工基本养老保险基金收支决算表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</si>
  <si>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</si>
  <si>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</si>
  <si>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</si>
  <si>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</si>
  <si>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</si>
  <si>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</si>
  <si>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</si>
  <si>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</si>
  <si>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</si>
  <si>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</si>
  <si>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</si>
  <si>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</si>
  <si>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</si>
  <si>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</si>
  <si>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</si>
  <si>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</si>
  <si>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</si>
  <si>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</si>
  <si>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</si>
  <si>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</si>
  <si>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</si>
  <si>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</si>
  <si>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</si>
  <si>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</si>
  <si>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</si>
  <si>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</si>
  <si>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</si>
  <si>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</si>
  <si>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</si>
  <si>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</si>
  <si>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</si>
  <si>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</si>
  <si>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2020年城乡居民基本养老保险基金收支决算表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</si>
  <si>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</si>
  <si>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</si>
  <si>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</si>
  <si>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</si>
  <si>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</si>
  <si>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</si>
  <si>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</si>
  <si>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</si>
  <si>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</si>
  <si>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</si>
  <si>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</si>
  <si>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</si>
  <si>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</si>
  <si>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</si>
  <si>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</si>
  <si>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</si>
  <si>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</si>
  <si>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</si>
  <si>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</si>
  <si>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</si>
  <si>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</si>
  <si>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</si>
  <si>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</si>
  <si>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2020年机关事业单位基本养老保险基金收支决算表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</si>
  <si>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</si>
  <si>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</si>
  <si>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</si>
  <si>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</si>
  <si>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</si>
  <si>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</si>
  <si>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</si>
  <si>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</si>
  <si>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</si>
  <si>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</si>
  <si>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</si>
  <si>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</si>
  <si>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</si>
  <si>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</si>
  <si>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</si>
  <si>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</si>
  <si>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</si>
  <si>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</si>
  <si>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2020年职工基本医疗保险（含生育保险）基金收支决算表</t>
  </si>
  <si>
    <t>社决06表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</si>
  <si>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</si>
  <si>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</si>
  <si>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</si>
  <si>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</si>
  <si>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</si>
  <si>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</si>
  <si>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</si>
  <si>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</si>
  <si>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</si>
  <si>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</si>
  <si>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      生育津贴支出</t>
  </si>
  <si>
    <t>总      计</t>
  </si>
  <si>
    <t>第 6 页</t>
  </si>
  <si>
    <t>2020年城乡居民基本医疗保险基金收支决算表</t>
  </si>
  <si>
    <t>社决07表</t>
  </si>
  <si>
    <t>项目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</si>
  <si>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</si>
  <si>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</si>
  <si>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</si>
  <si>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</si>
  <si>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</si>
  <si>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</si>
  <si>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</si>
  <si>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</si>
  <si>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</si>
  <si>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</si>
  <si>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</si>
  <si>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</si>
  <si>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</si>
  <si>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</si>
  <si>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2020年工伤保险基金收支决算表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</si>
  <si>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</si>
  <si>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</si>
  <si>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</si>
  <si>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</si>
  <si>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</si>
  <si>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</si>
  <si>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</si>
  <si>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</si>
  <si>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</si>
  <si>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</si>
  <si>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</si>
  <si>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</si>
  <si>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</si>
  <si>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</si>
  <si>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</si>
  <si>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</si>
  <si>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2020年失业保险基金收支决算表</t>
  </si>
  <si>
    <t xml:space="preserve">       社决09表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</si>
  <si>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</si>
  <si>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</si>
  <si>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</si>
  <si>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</si>
  <si>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</si>
  <si>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</si>
  <si>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六、稳定岗位补贴支出</t>
  </si>
  <si>
    <t>七、技能提升补贴支出</t>
  </si>
  <si>
    <t xml:space="preserve">八、转移支出 </t>
  </si>
  <si>
    <t>九、其他支出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</si>
  <si>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</si>
  <si>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</si>
  <si>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</si>
  <si>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</si>
  <si>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</si>
  <si>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</si>
  <si>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第 9 页</t>
  </si>
  <si>
    <t>2020年社会保障基金财政专户资产负债表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</si>
  <si>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</si>
  <si>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</si>
  <si>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</si>
  <si>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</si>
  <si>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</si>
  <si>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</si>
  <si>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</si>
  <si>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</si>
  <si>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</si>
  <si>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</si>
  <si>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</si>
  <si>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</si>
  <si>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</si>
  <si>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</si>
  <si>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</si>
  <si>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</si>
  <si>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</si>
  <si>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2020年社会保障基金财政专户收支决算表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</si>
  <si>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</si>
  <si>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</si>
  <si>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</si>
  <si>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</si>
  <si>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</si>
  <si>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</si>
  <si>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</si>
  <si>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</si>
  <si>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</si>
  <si>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</si>
  <si>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</si>
  <si>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</si>
  <si>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</si>
  <si>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</si>
  <si>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</si>
  <si>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2020年财政对社会保险基金补助情况表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</si>
  <si>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</si>
  <si>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</si>
  <si>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</si>
  <si>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</si>
  <si>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</si>
  <si>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</si>
  <si>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</si>
  <si>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</si>
  <si>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</si>
  <si>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</si>
  <si>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</si>
  <si>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</si>
  <si>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</si>
  <si>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12 页</t>
  </si>
  <si>
    <t>2020年基本养老保险补充资料表</t>
  </si>
  <si>
    <t>社决附02表</t>
  </si>
  <si>
    <t>单位</t>
  </si>
  <si>
    <t>数      量</t>
  </si>
  <si>
    <t>一、企业职工基本养老保险</t>
  </si>
  <si>
    <t xml:space="preserve">   (五)个人账户情况</t>
  </si>
  <si>
    <t>三、机关事业单位基本养老保险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</si>
  <si>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</si>
  <si>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</si>
  <si>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</si>
  <si>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</si>
  <si>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</si>
  <si>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</si>
  <si>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</si>
  <si>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</si>
  <si>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2.退休、退职人员</t>
  </si>
  <si>
    <t>　     2.离退休人员</t>
  </si>
  <si>
    <t xml:space="preserve">       1.经办机构收入户</t>
  </si>
  <si>
    <t xml:space="preserve">         其中：当年新退休（退职）人员</t>
  </si>
  <si>
    <t>　      (1)离休人员</t>
  </si>
  <si>
    <t xml:space="preserve">       2.国库户</t>
  </si>
  <si>
    <t xml:space="preserve">   (二)缴费人员年末数</t>
  </si>
  <si>
    <t>　      (2)退休、退职人员</t>
  </si>
  <si>
    <t xml:space="preserve">   （七)中央调剂资金情况（省级专用）</t>
  </si>
  <si>
    <t xml:space="preserve">   (三)缴费基数总额</t>
  </si>
  <si>
    <t xml:space="preserve">         ①当年新增退休（退职）人员</t>
  </si>
  <si>
    <t xml:space="preserve">        （1）本年收支结余（不含中央调剂资金）</t>
  </si>
  <si>
    <t>　     1.单位</t>
  </si>
  <si>
    <t xml:space="preserve">         ②当年死亡退休（退职）人员</t>
  </si>
  <si>
    <t xml:space="preserve">        （2）中央调剂基金补助</t>
  </si>
  <si>
    <t>　     2.个人</t>
  </si>
  <si>
    <t xml:space="preserve">        （3）上解中央调剂资金</t>
  </si>
  <si>
    <t xml:space="preserve">   (四)保险费缴纳情况</t>
  </si>
  <si>
    <t xml:space="preserve">       其中：个人身份缴费</t>
  </si>
  <si>
    <t xml:space="preserve">        （4）年末滚存结余</t>
  </si>
  <si>
    <t xml:space="preserve">       1.缴纳当年基本养老保险费</t>
  </si>
  <si>
    <t xml:space="preserve">        （5）不含本年中央调剂资金年末滚存结余</t>
  </si>
  <si>
    <t xml:space="preserve">       2.欠费情况</t>
  </si>
  <si>
    <t>二、城乡居民基本养老保险</t>
  </si>
  <si>
    <t xml:space="preserve">         （1）上年末累计欠费</t>
  </si>
  <si>
    <t xml:space="preserve">     (一)参保人员年末数</t>
  </si>
  <si>
    <t xml:space="preserve">         （2）本年补缴以前年度欠费</t>
  </si>
  <si>
    <t xml:space="preserve">         其中：个人身份缴费基数总额</t>
  </si>
  <si>
    <t xml:space="preserve">     (二)缴费人员年末数</t>
  </si>
  <si>
    <t xml:space="preserve">         （3）本年新增欠费</t>
  </si>
  <si>
    <t>　　    　其中：代缴困难群体保险费人员年末数</t>
  </si>
  <si>
    <t xml:space="preserve">         （4）年末累计欠费</t>
  </si>
  <si>
    <t xml:space="preserve">     (三)养老金领取人员年末数</t>
  </si>
  <si>
    <t xml:space="preserve">       3.本年预缴以后年度基本养老保险费</t>
  </si>
  <si>
    <t>　　    　其中：当年新领取人员年末数</t>
  </si>
  <si>
    <t xml:space="preserve">       4.一次性补缴以前年度基本养老保险费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</si>
  <si>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</si>
  <si>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</si>
  <si>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</si>
  <si>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</si>
  <si>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</si>
  <si>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</si>
  <si>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>第 13 页</t>
  </si>
  <si>
    <t>2020年职工基本医疗保险补充资料表</t>
  </si>
  <si>
    <t>社决附03表</t>
  </si>
  <si>
    <t>一、参保人员年末数</t>
  </si>
  <si>
    <t xml:space="preserve">    (三)本年预缴以后年度基本医疗保险费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</si>
  <si>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</si>
  <si>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</si>
  <si>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</si>
  <si>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</si>
  <si>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</si>
  <si>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</si>
  <si>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</si>
  <si>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</si>
  <si>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</si>
  <si>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</si>
  <si>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</si>
  <si>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</si>
  <si>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</si>
  <si>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</si>
  <si>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</si>
  <si>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</si>
  <si>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</si>
  <si>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</si>
  <si>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</si>
  <si>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</si>
  <si>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</si>
  <si>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</si>
  <si>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</si>
  <si>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</si>
  <si>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</si>
  <si>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</si>
  <si>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第 14 页</t>
  </si>
  <si>
    <t>2020年城乡居民基本医疗保险补充资料表</t>
  </si>
  <si>
    <t>编制单位：</t>
  </si>
  <si>
    <t>社决附04表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</si>
  <si>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</si>
  <si>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</si>
  <si>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</si>
  <si>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</si>
  <si>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</si>
  <si>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</si>
  <si>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</si>
  <si>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</si>
  <si>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</si>
  <si>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</si>
  <si>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</si>
  <si>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</si>
  <si>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</si>
  <si>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</si>
  <si>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</si>
  <si>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</si>
  <si>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</si>
  <si>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</si>
  <si>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</si>
  <si>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</si>
  <si>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第 15 页</t>
  </si>
  <si>
    <t>2020年工伤保险补充资料表</t>
  </si>
  <si>
    <t>社决附05表</t>
  </si>
  <si>
    <t xml:space="preserve">      3.本年新增欠费</t>
  </si>
  <si>
    <t>二、缴费人员年末数</t>
  </si>
  <si>
    <t xml:space="preserve">      4.年末累计欠费</t>
  </si>
  <si>
    <t>　（三）本年预缴以后年度工伤保险费</t>
  </si>
  <si>
    <t xml:space="preserve">  （四）一次性补缴以前年度工伤保险费</t>
  </si>
  <si>
    <t xml:space="preserve">    (一)缴纳当年工伤保险费</t>
  </si>
  <si>
    <t>五、享受工伤保险待遇全年人数</t>
  </si>
  <si>
    <t xml:space="preserve">       其中：按缴费基数缴纳的工伤保险费</t>
  </si>
  <si>
    <t>六、基金暂存其他账户存款年末数</t>
  </si>
  <si>
    <t xml:space="preserve">    （二）欠费情况</t>
  </si>
  <si>
    <t xml:space="preserve">   （一）经办机构收入户</t>
  </si>
  <si>
    <t xml:space="preserve">       1.上年末累计欠费</t>
  </si>
  <si>
    <t xml:space="preserve">   （二）国库户</t>
  </si>
  <si>
    <t xml:space="preserve">       2.本年补缴以前年度欠费</t>
  </si>
  <si>
    <t>第 16 页</t>
  </si>
  <si>
    <t>2020年失业保险补充资料表</t>
  </si>
  <si>
    <t>社决附06表</t>
  </si>
  <si>
    <t xml:space="preserve">    (三)全年领取失业保险金人月数</t>
  </si>
  <si>
    <t>人月</t>
  </si>
  <si>
    <t xml:space="preserve">    其中：实际缴费人员年末数</t>
  </si>
  <si>
    <t xml:space="preserve">    (四)月人均领取失业保险金</t>
  </si>
  <si>
    <t>元/人月</t>
  </si>
  <si>
    <t xml:space="preserve">          农民合同制工人参保人数</t>
  </si>
  <si>
    <t>五、享受其他待遇情况</t>
  </si>
  <si>
    <t>二、缴费基数总额</t>
  </si>
  <si>
    <t xml:space="preserve">    (一)代缴医疗保险费人月数</t>
  </si>
  <si>
    <t xml:space="preserve">    (二)享受职业培训和职业介绍补贴人数</t>
  </si>
  <si>
    <t xml:space="preserve">    (三)享受稳定岗位补贴企业参加失业保险人数</t>
  </si>
  <si>
    <t xml:space="preserve">    (四)享受技能提升补贴人数</t>
  </si>
  <si>
    <t xml:space="preserve">    (一)上年末累计欠费</t>
  </si>
  <si>
    <t xml:space="preserve">    (五)享受农民合同制工人一次性生活补助人数</t>
  </si>
  <si>
    <t xml:space="preserve">    (二)本年补缴以前年度欠费</t>
  </si>
  <si>
    <t xml:space="preserve">    (六)全年享受失业补助金人数</t>
  </si>
  <si>
    <t xml:space="preserve">    (三)本年新增欠费</t>
  </si>
  <si>
    <t xml:space="preserve">    (七)全年享受临时生活补助人数</t>
  </si>
  <si>
    <t xml:space="preserve">    (四)年末累计欠费</t>
  </si>
  <si>
    <t xml:space="preserve">    (八)享受其他促进就业支出人数</t>
  </si>
  <si>
    <t>四、领取失业保险金情况</t>
  </si>
  <si>
    <t>六、基金暂存其他账户款年末数</t>
  </si>
  <si>
    <t xml:space="preserve">    (一)领取失业保险金年末人数</t>
  </si>
  <si>
    <t xml:space="preserve">    (二)全年领取失业保险金人数</t>
  </si>
  <si>
    <t>第 17 页</t>
  </si>
  <si>
    <t>2020年机关事业单位职业年金情况表</t>
  </si>
  <si>
    <t xml:space="preserve"> 社决附07表</t>
  </si>
  <si>
    <t>数    量</t>
  </si>
  <si>
    <t>一、机关事业单位职业年金收支情况</t>
  </si>
  <si>
    <t xml:space="preserve">   （四）本年收支结余</t>
  </si>
  <si>
    <t xml:space="preserve">   （一）上年结余</t>
  </si>
  <si>
    <t xml:space="preserve">   （五）年末滚存结余</t>
  </si>
  <si>
    <t xml:space="preserve">   （二）本年收入</t>
  </si>
  <si>
    <t>二、机关事业单位职业年金参保人员年末数</t>
  </si>
  <si>
    <t xml:space="preserve">         1.缴费收入</t>
  </si>
  <si>
    <t xml:space="preserve">   （一）在职职工</t>
  </si>
  <si>
    <t xml:space="preserve">         2.实际投资收益</t>
  </si>
  <si>
    <t xml:space="preserve">   （二）退休人员</t>
  </si>
  <si>
    <t xml:space="preserve">         3.记实记账利息收入</t>
  </si>
  <si>
    <t>三、机关事业单位职业年金年金记账金额</t>
  </si>
  <si>
    <t xml:space="preserve">  （三）本年支出</t>
  </si>
  <si>
    <t xml:space="preserve">   （一）记账本金年末余额</t>
  </si>
  <si>
    <t xml:space="preserve">        其中：养老金支出</t>
  </si>
  <si>
    <t xml:space="preserve">   （二）记账利息年末余额</t>
  </si>
  <si>
    <t>第 18 页</t>
  </si>
  <si>
    <t>2020年公务员医疗补助情况表</t>
  </si>
  <si>
    <t>社决附08表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</si>
  <si>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</si>
  <si>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</si>
  <si>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</si>
  <si>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</si>
  <si>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</si>
  <si>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</si>
  <si>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</si>
  <si>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19 页</t>
  </si>
  <si>
    <t>2020年社会保险补充资料表</t>
  </si>
  <si>
    <t xml:space="preserve">    社决附09表</t>
  </si>
  <si>
    <t>单位:人、元、元/年</t>
  </si>
  <si>
    <t>全年平均数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</si>
  <si>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</si>
  <si>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</si>
  <si>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</si>
  <si>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</si>
  <si>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</si>
  <si>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</si>
  <si>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</si>
  <si>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</si>
  <si>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</si>
  <si>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</si>
  <si>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</si>
  <si>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</si>
  <si>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</si>
  <si>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</si>
  <si>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</si>
  <si>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</si>
  <si>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</si>
  <si>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</si>
  <si>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</si>
  <si>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</si>
  <si>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</si>
  <si>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</si>
  <si>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</si>
  <si>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</si>
  <si>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</si>
  <si>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</si>
  <si>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</si>
  <si>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</si>
  <si>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</si>
  <si>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</si>
  <si>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</si>
  <si>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</si>
  <si>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</si>
  <si>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</si>
  <si>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</si>
  <si>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</si>
  <si>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</si>
  <si>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</si>
  <si>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</si>
  <si>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第 20 页</t>
  </si>
  <si>
    <t>2020年社会保险补充资料表续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</si>
  <si>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</si>
  <si>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</si>
  <si>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</si>
  <si>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</si>
  <si>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</si>
  <si>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</si>
  <si>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</si>
  <si>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</si>
  <si>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</si>
  <si>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4.经营困难且恢复有望
            企业稳岗返还支出</t>
  </si>
  <si>
    <t xml:space="preserve">          5.失业补助金支出</t>
  </si>
  <si>
    <t xml:space="preserve">          6.临时生活补助支出</t>
  </si>
  <si>
    <t xml:space="preserve">          7.其他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</si>
  <si>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</si>
  <si>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</si>
  <si>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</si>
  <si>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</si>
  <si>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</si>
  <si>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 xml:space="preserve">          5.其他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</si>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</sst>
</file>

<file path=xl/styles.xml><?xml version="1.0" encoding="utf-8"?>
<styleSheet xmlns="http://schemas.openxmlformats.org/spreadsheetml/2006/main">
  <numFmts count="16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.00_ ;-#,##0.00;;"/>
    <numFmt numFmtId="178" formatCode="#,##0_ ;-#,##0;;"/>
    <numFmt numFmtId="179" formatCode="#,##0.00_ ;-#,##0.00"/>
  </numFmts>
  <fonts count="19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/>
      <sz val="10"/>
    </font>
    <font>
      <name val="宋体"/>
      <charset val="1"/>
      <b/>
      <color indexed="8"/>
      <sz val="29"/>
    </font>
    <font>
      <name val="宋体"/>
      <charset val="1"/>
      <color indexed="8"/>
      <sz val="29"/>
    </font>
    <font>
      <name val="宋体"/>
      <charset val="1"/>
      <color indexed="8"/>
      <sz val="9"/>
    </font>
    <font>
      <name val="宋体"/>
      <charset val="1"/>
      <color indexed="8"/>
      <sz val="12"/>
    </font>
    <font>
      <name val="宋体"/>
      <charset val="1"/>
      <color indexed="8"/>
      <sz val="11"/>
    </font>
    <font>
      <name val="宋体"/>
      <charset val="1"/>
      <b/>
      <color indexed="8"/>
      <sz val="22"/>
    </font>
    <font>
      <name val="宋体"/>
      <charset val="1"/>
      <color indexed="8"/>
      <sz val="13"/>
    </font>
    <font>
      <name val="宋体"/>
      <charset val="1"/>
      <b/>
      <color indexed="8"/>
      <sz val="12"/>
    </font>
    <font>
      <name val="宋体"/>
      <charset val="1"/>
      <b/>
      <color/>
      <sz val="10"/>
    </font>
    <font>
      <name val="宋体"/>
      <charset val="1"/>
      <color/>
      <sz val="12"/>
    </font>
    <font>
      <name val="宋体"/>
      <charset val="1"/>
      <color indexed="8"/>
      <sz val="10"/>
    </font>
    <font>
      <name val="宋体"/>
      <charset val="1"/>
      <b/>
      <color indexed="8"/>
      <sz val="27"/>
    </font>
    <font>
      <name val="宋体"/>
      <charset val="1"/>
      <b/>
      <color/>
      <sz val="29"/>
    </font>
  </fonts>
  <fills count="220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18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937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horizontal="center" vertical="center"/>
    </xf>
    <xf numFmtId="0" fontId="6" fillId="25" borderId="24" xfId="0"/>
    <xf numFmtId="0" fontId="7" fillId="26" borderId="25" xfId="0">
      <alignment horizontal="center" vertical="center"/>
    </xf>
    <xf numFmtId="0" fontId="8" fillId="27" borderId="26" xfId="0"/>
    <xf numFmtId="0" fontId="9" fillId="28" borderId="27" xfId="0"/>
    <xf numFmtId="0" fontId="9" fillId="29" borderId="28" xfId="0">
      <alignment horizontal="right"/>
    </xf>
    <xf numFmtId="176" fontId="9" fillId="30" borderId="29" xfId="0">
      <alignment horizontal="center"/>
    </xf>
    <xf numFmtId="0" fontId="10" fillId="31" borderId="30" xfId="0"/>
    <xf numFmtId="49" fontId="9" fillId="32" borderId="31" xfId="0"/>
    <xf numFmtId="14" fontId="9" fillId="33" borderId="32" xfId="0"/>
    <xf numFmtId="0" fontId="9" fillId="34" borderId="33" xfId="0">
      <alignment horizontal="left"/>
    </xf>
    <xf numFmtId="49" fontId="9" fillId="35" borderId="34" xfId="0"/>
    <xf numFmtId="0" fontId="9" fillId="36" borderId="35" xfId="0"/>
    <xf numFmtId="14" fontId="9" fillId="37" borderId="36" xfId="0"/>
    <xf numFmtId="49" fontId="9" fillId="38" borderId="37" xfId="0"/>
    <xf numFmtId="0" fontId="5" fillId="39" borderId="38" xfId="0">
      <alignment horizontal="left"/>
    </xf>
    <xf numFmtId="49" fontId="9" fillId="40" borderId="39" xfId="0">
      <alignment horizontal="center" vertical="center"/>
    </xf>
    <xf numFmtId="0" fontId="9" fillId="41" borderId="40" xfId="0"/>
    <xf numFmtId="0" fontId="9" fillId="42" borderId="41" xfId="0">
      <alignment horizontal="center"/>
    </xf>
    <xf numFmtId="49" fontId="10" fillId="43" borderId="42" xfId="0"/>
    <xf numFmtId="0" fontId="9" fillId="44" borderId="43" xfId="0">
      <alignment horizontal="left" wrapText="1"/>
    </xf>
    <xf numFmtId="0" fontId="8" fillId="45" borderId="44" xfId="0">
      <alignment horizontal="left"/>
    </xf>
    <xf numFmtId="0" fontId="8" fillId="46" borderId="45" xfId="0"/>
    <xf numFmtId="0" fontId="8" fillId="47" borderId="46" xfId="0">
      <alignment horizontal="center"/>
    </xf>
    <xf numFmtId="0" fontId="5" fillId="48" borderId="47" xfId="0">
      <alignment horizontal="center"/>
    </xf>
    <xf numFmtId="0" fontId="11" fillId="49" borderId="48" xfId="0">
      <alignment horizontal="center" vertical="center"/>
    </xf>
    <xf numFmtId="0" fontId="5" fillId="50" borderId="49" xfId="0"/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3" borderId="52" xfId="0">
      <alignment horizontal="left" vertical="center"/>
    </xf>
    <xf numFmtId="0" fontId="12" fillId="54" borderId="53" xfId="0">
      <alignment horizontal="center" vertical="center"/>
    </xf>
    <xf numFmtId="49" fontId="6" fillId="55" borderId="54" xfId="0">
      <alignment horizontal="center" vertical="center"/>
    </xf>
    <xf numFmtId="0" fontId="13" fillId="56" borderId="55" xfId="0">
      <alignment horizontal="center" vertical="center"/>
    </xf>
    <xf numFmtId="0" fontId="14" fillId="57" borderId="56" xfId="0">
      <alignment horizont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5" fillId="60" borderId="59" xfId="0"/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5" fillId="64" borderId="63" xfId="0"/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0" fontId="13" fillId="68" borderId="67" xfId="0">
      <alignment horizontal="center" vertical="center"/>
    </xf>
    <xf numFmtId="49" fontId="13" fillId="69" borderId="68" xfId="0">
      <alignment horizontal="center" vertical="center"/>
    </xf>
    <xf numFmtId="49" fontId="13" fillId="70" borderId="69" xfId="0">
      <alignment horizontal="center" vertical="center" wrapText="1"/>
    </xf>
    <xf numFmtId="49" fontId="13" fillId="71" borderId="70" xfId="0">
      <alignment horizontal="center" vertical="center" wrapText="1"/>
    </xf>
    <xf numFmtId="49" fontId="13" fillId="72" borderId="71" xfId="0">
      <alignment horizontal="center" vertical="center" wrapText="1"/>
    </xf>
    <xf numFmtId="49" fontId="9" fillId="73" borderId="72" xfId="0">
      <alignment vertical="center"/>
    </xf>
    <xf numFmtId="177" fontId="9" fillId="74" borderId="73" xfId="0">
      <alignment horizontal="right" vertical="center"/>
    </xf>
    <xf numFmtId="177" fontId="9" fillId="75" borderId="74" xfId="0">
      <alignment horizontal="right" vertical="center"/>
    </xf>
    <xf numFmtId="177" fontId="9" fillId="76" borderId="75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49" fontId="9" fillId="80" borderId="79" xfId="0">
      <alignment horizontal="center" vertical="center"/>
    </xf>
    <xf numFmtId="177" fontId="9" fillId="81" borderId="80" xfId="0">
      <alignment horizontal="right" vertical="center"/>
    </xf>
    <xf numFmtId="177" fontId="9" fillId="82" borderId="81" xfId="0">
      <alignment horizontal="right" vertical="center"/>
    </xf>
    <xf numFmtId="0" fontId="9" fillId="83" borderId="82" xfId="0">
      <alignment vertical="center"/>
    </xf>
    <xf numFmtId="0" fontId="15" fillId="84" borderId="83" xfId="0"/>
    <xf numFmtId="0" fontId="9" fillId="85" borderId="84" xfId="0">
      <alignment horizontal="right" vertical="center"/>
    </xf>
    <xf numFmtId="49" fontId="13" fillId="86" borderId="85" xfId="0">
      <alignment horizontal="center" vertical="center" wrapText="1"/>
    </xf>
    <xf numFmtId="49" fontId="9" fillId="87" borderId="86" xfId="0">
      <alignment horizontal="left" vertical="center"/>
    </xf>
    <xf numFmtId="49" fontId="9" fillId="88" borderId="87" xfId="0">
      <alignment horizontal="left" vertical="center"/>
    </xf>
    <xf numFmtId="0" fontId="9" fillId="89" borderId="88" xfId="0">
      <alignment horizontal="right" vertical="center"/>
    </xf>
    <xf numFmtId="49" fontId="9" fillId="90" borderId="89" xfId="0">
      <alignment horizontal="center" vertical="center"/>
    </xf>
    <xf numFmtId="49" fontId="9" fillId="91" borderId="90" xfId="0">
      <alignment horizontal="center" vertical="center"/>
    </xf>
    <xf numFmtId="177" fontId="9" fillId="92" borderId="91" xfId="0">
      <alignment horizontal="right" vertical="center"/>
    </xf>
    <xf numFmtId="49" fontId="9" fillId="93" borderId="92" xfId="0">
      <alignment horizontal="right" vertical="center"/>
    </xf>
    <xf numFmtId="49" fontId="13" fillId="94" borderId="93" xfId="0">
      <alignment horizontal="center" vertical="center"/>
    </xf>
    <xf numFmtId="49" fontId="9" fillId="95" borderId="94" xfId="0">
      <alignment horizontal="right" vertical="center" wrapText="1"/>
    </xf>
    <xf numFmtId="0" fontId="9" fillId="96" borderId="95" xfId="0">
      <alignment horizontal="center" vertical="center"/>
    </xf>
    <xf numFmtId="0" fontId="15" fillId="97" borderId="96" xfId="0"/>
    <xf numFmtId="49" fontId="9" fillId="98" borderId="97" xfId="0">
      <alignment vertical="center"/>
    </xf>
    <xf numFmtId="49" fontId="9" fillId="99" borderId="98" xfId="0">
      <alignment horizontal="right" vertical="center"/>
    </xf>
    <xf numFmtId="49" fontId="9" fillId="100" borderId="99" xfId="0">
      <alignment horizontal="center" vertical="center"/>
    </xf>
    <xf numFmtId="49" fontId="13" fillId="101" borderId="100" xfId="0">
      <alignment horizontal="center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0" fontId="9" fillId="105" borderId="104" xfId="0">
      <alignment vertical="center"/>
    </xf>
    <xf numFmtId="49" fontId="9" fillId="106" borderId="105" xfId="0">
      <alignment vertical="center"/>
    </xf>
    <xf numFmtId="177" fontId="9" fillId="107" borderId="106" xfId="0">
      <alignment horizontal="right" vertical="center"/>
    </xf>
    <xf numFmtId="49" fontId="9" fillId="108" borderId="107" xfId="0">
      <alignment vertical="center"/>
    </xf>
    <xf numFmtId="177" fontId="9" fillId="109" borderId="108" xfId="0">
      <alignment horizontal="right" vertical="center"/>
    </xf>
    <xf numFmtId="177" fontId="9" fillId="110" borderId="109" xfId="0">
      <alignment horizontal="right" vertical="center"/>
    </xf>
    <xf numFmtId="49" fontId="9" fillId="111" borderId="110" xfId="0">
      <alignment horizontal="right"/>
    </xf>
    <xf numFmtId="49" fontId="9" fillId="112" borderId="111" xfId="0">
      <alignment horizontal="right"/>
    </xf>
    <xf numFmtId="49" fontId="13" fillId="113" borderId="112" xfId="0">
      <alignment horizontal="center" vertical="center" wrapText="1"/>
    </xf>
    <xf numFmtId="0" fontId="9" fillId="114" borderId="113" xfId="0">
      <alignment vertical="center"/>
    </xf>
    <xf numFmtId="49" fontId="9" fillId="115" borderId="114" xfId="0">
      <alignment vertical="center"/>
    </xf>
    <xf numFmtId="177" fontId="9" fillId="116" borderId="115" xfId="0">
      <alignment horizontal="right" vertical="center"/>
    </xf>
    <xf numFmtId="0" fontId="9" fillId="117" borderId="116" xfId="0">
      <alignment vertical="center"/>
    </xf>
    <xf numFmtId="0" fontId="9" fillId="118" borderId="117" xfId="0">
      <alignment vertical="center"/>
    </xf>
    <xf numFmtId="0" fontId="9" fillId="119" borderId="118" xfId="0">
      <alignment vertical="center" wrapText="1"/>
    </xf>
    <xf numFmtId="49" fontId="9" fillId="120" borderId="119" xfId="0">
      <alignment horizontal="center" vertical="center"/>
    </xf>
    <xf numFmtId="0" fontId="9" fillId="121" borderId="120" xfId="0">
      <alignment vertical="center"/>
    </xf>
    <xf numFmtId="49" fontId="9" fillId="122" borderId="121" xfId="0">
      <alignment vertical="center"/>
    </xf>
    <xf numFmtId="49" fontId="9" fillId="123" borderId="122" xfId="0">
      <alignment vertical="center"/>
    </xf>
    <xf numFmtId="177" fontId="9" fillId="124" borderId="123" xfId="0">
      <alignment horizontal="right" vertical="center"/>
    </xf>
    <xf numFmtId="177" fontId="9" fillId="125" borderId="124" xfId="0">
      <alignment horizontal="right" vertical="center"/>
    </xf>
    <xf numFmtId="0" fontId="9" fillId="126" borderId="125" xfId="0">
      <alignment horizontal="center" vertical="center"/>
    </xf>
    <xf numFmtId="177" fontId="9" fillId="127" borderId="126" xfId="0">
      <alignment horizontal="right" vertical="center"/>
    </xf>
    <xf numFmtId="49" fontId="15" fillId="128" borderId="127" xfId="0"/>
    <xf numFmtId="49" fontId="9" fillId="129" borderId="128" xfId="0">
      <alignment horizontal="left" vertical="center"/>
    </xf>
    <xf numFmtId="177" fontId="9" fillId="130" borderId="129" xfId="0">
      <alignment horizontal="center" vertical="center"/>
    </xf>
    <xf numFmtId="0" fontId="9" fillId="131" borderId="130" xfId="0">
      <alignment vertical="center"/>
    </xf>
    <xf numFmtId="0" fontId="9" fillId="132" borderId="131" xfId="0">
      <alignment horizontal="right" vertical="center"/>
    </xf>
    <xf numFmtId="177" fontId="9" fillId="133" borderId="132" xfId="0">
      <alignment horizontal="right" vertical="center"/>
    </xf>
    <xf numFmtId="49" fontId="15" fillId="134" borderId="133" xfId="0"/>
    <xf numFmtId="49" fontId="6" fillId="135" borderId="134" xfId="0">
      <alignment horizontal="center" vertical="center" wrapText="1"/>
    </xf>
    <xf numFmtId="0" fontId="6" fillId="136" borderId="135" xfId="0">
      <alignment horizontal="center" vertical="center" wrapText="1"/>
    </xf>
    <xf numFmtId="0" fontId="9" fillId="137" borderId="136" xfId="0">
      <alignment vertical="center" wrapText="1"/>
    </xf>
    <xf numFmtId="0" fontId="5" fillId="138" borderId="137" xfId="0"/>
    <xf numFmtId="49" fontId="9" fillId="139" borderId="138" xfId="0">
      <alignment vertical="center" wrapText="1"/>
    </xf>
    <xf numFmtId="0" fontId="9" fillId="140" borderId="139" xfId="0">
      <alignment horizontal="right" vertical="center" wrapText="1"/>
    </xf>
    <xf numFmtId="0" fontId="13" fillId="141" borderId="140" xfId="0">
      <alignment horizontal="center" vertical="center" wrapText="1"/>
    </xf>
    <xf numFmtId="0" fontId="13" fillId="142" borderId="141" xfId="0">
      <alignment horizontal="center" vertical="center" wrapText="1"/>
    </xf>
    <xf numFmtId="178" fontId="9" fillId="143" borderId="142" xfId="0">
      <alignment horizontal="right" vertical="center"/>
    </xf>
    <xf numFmtId="178" fontId="9" fillId="144" borderId="143" xfId="0">
      <alignment horizontal="right" vertical="center"/>
    </xf>
    <xf numFmtId="178" fontId="9" fillId="145" borderId="144" xfId="0">
      <alignment horizontal="right" vertical="center"/>
    </xf>
    <xf numFmtId="178" fontId="9" fillId="146" borderId="145" xfId="0">
      <alignment horizontal="right" vertical="center"/>
    </xf>
    <xf numFmtId="49" fontId="9" fillId="147" borderId="146" xfId="0">
      <alignment horizontal="center" vertical="center"/>
    </xf>
    <xf numFmtId="49" fontId="9" fillId="148" borderId="147" xfId="0">
      <alignment horizontal="center" vertical="center"/>
    </xf>
    <xf numFmtId="49" fontId="9" fillId="149" borderId="148" xfId="0"/>
    <xf numFmtId="49" fontId="9" fillId="150" borderId="149" xfId="0">
      <alignment vertical="center"/>
    </xf>
    <xf numFmtId="49" fontId="9" fillId="151" borderId="150" xfId="0">
      <alignment horizontal="right" vertical="center" wrapText="1"/>
    </xf>
    <xf numFmtId="49" fontId="9" fillId="152" borderId="151" xfId="0">
      <alignment horizontal="center" vertical="center" wrapText="1"/>
    </xf>
    <xf numFmtId="49" fontId="9" fillId="153" borderId="152" xfId="0">
      <alignment horizontal="left" vertical="center"/>
    </xf>
    <xf numFmtId="49" fontId="9" fillId="154" borderId="153" xfId="0">
      <alignment horizontal="center" vertical="center" wrapText="1"/>
    </xf>
    <xf numFmtId="49" fontId="9" fillId="155" borderId="154" xfId="0">
      <alignment horizontal="left" vertical="center"/>
    </xf>
    <xf numFmtId="49" fontId="9" fillId="156" borderId="155" xfId="0">
      <alignment horizontal="center" vertical="center" wrapText="1"/>
    </xf>
    <xf numFmtId="49" fontId="13" fillId="157" borderId="156" xfId="0">
      <alignment horizontal="center" vertical="center"/>
    </xf>
    <xf numFmtId="49" fontId="16" fillId="158" borderId="157" xfId="0">
      <alignment horizontal="center" vertical="center"/>
    </xf>
    <xf numFmtId="49" fontId="9" fillId="159" borderId="158" xfId="0">
      <alignment horizontal="center" vertical="center"/>
    </xf>
    <xf numFmtId="178" fontId="9" fillId="160" borderId="159" xfId="0">
      <alignment horizontal="right" vertical="center"/>
    </xf>
    <xf numFmtId="177" fontId="9" fillId="161" borderId="160" xfId="0">
      <alignment horizontal="center" vertical="center"/>
    </xf>
    <xf numFmtId="49" fontId="16" fillId="162" borderId="161" xfId="0">
      <alignment horizontal="center" vertical="center"/>
    </xf>
    <xf numFmtId="177" fontId="9" fillId="163" borderId="162" xfId="0">
      <alignment horizontal="right" vertical="center"/>
    </xf>
    <xf numFmtId="177" fontId="9" fillId="164" borderId="163" xfId="0">
      <alignment horizontal="center" vertical="center"/>
    </xf>
    <xf numFmtId="49" fontId="16" fillId="165" borderId="164" xfId="0">
      <alignment horizontal="center" vertical="center"/>
    </xf>
    <xf numFmtId="177" fontId="9" fillId="166" borderId="165" xfId="0">
      <alignment horizontal="center" vertical="center"/>
    </xf>
    <xf numFmtId="49" fontId="16" fillId="167" borderId="166" xfId="0">
      <alignment horizontal="center" vertical="center"/>
    </xf>
    <xf numFmtId="177" fontId="16" fillId="168" borderId="167" xfId="0">
      <alignment horizontal="right" vertical="center"/>
    </xf>
    <xf numFmtId="0" fontId="9" fillId="169" borderId="168" xfId="0">
      <alignment horizontal="center" vertical="center"/>
    </xf>
    <xf numFmtId="178" fontId="9" fillId="170" borderId="169" xfId="0">
      <alignment horizontal="right" vertical="center"/>
    </xf>
    <xf numFmtId="177" fontId="16" fillId="171" borderId="170" xfId="0">
      <alignment horizontal="right" vertical="center"/>
    </xf>
    <xf numFmtId="178" fontId="9" fillId="172" borderId="171" xfId="0">
      <alignment horizontal="right" vertical="center"/>
    </xf>
    <xf numFmtId="49" fontId="9" fillId="173" borderId="172" xfId="0">
      <alignment vertical="center"/>
    </xf>
    <xf numFmtId="177" fontId="9" fillId="174" borderId="173" xfId="0">
      <alignment horizontal="right" vertical="center"/>
    </xf>
    <xf numFmtId="0" fontId="9" fillId="175" borderId="174" xfId="0">
      <alignment horizontal="left" vertical="center"/>
    </xf>
    <xf numFmtId="0" fontId="9" fillId="176" borderId="175" xfId="0">
      <alignment horizontal="center" vertical="center"/>
    </xf>
    <xf numFmtId="179" fontId="9" fillId="177" borderId="176" xfId="0">
      <alignment horizontal="right" vertical="center"/>
    </xf>
    <xf numFmtId="0" fontId="9" fillId="178" borderId="177" xfId="0">
      <alignment horizontal="right" vertical="center"/>
    </xf>
    <xf numFmtId="49" fontId="9" fillId="179" borderId="178" xfId="0">
      <alignment horizontal="left" vertical="center" wrapText="1"/>
    </xf>
    <xf numFmtId="49" fontId="9" fillId="180" borderId="179" xfId="0">
      <alignment vertical="center"/>
    </xf>
    <xf numFmtId="49" fontId="17" fillId="181" borderId="180" xfId="0">
      <alignment horizontal="center" vertical="center"/>
    </xf>
    <xf numFmtId="0" fontId="17" fillId="182" borderId="181" xfId="0">
      <alignment horizontal="center" vertical="center"/>
    </xf>
    <xf numFmtId="49" fontId="16" fillId="183" borderId="182" xfId="0">
      <alignment horizontal="left" vertical="center"/>
    </xf>
    <xf numFmtId="178" fontId="9" fillId="184" borderId="183" xfId="0">
      <alignment horizontal="right" vertical="center"/>
    </xf>
    <xf numFmtId="49" fontId="9" fillId="185" borderId="184" xfId="0">
      <alignment vertical="center"/>
    </xf>
    <xf numFmtId="177" fontId="9" fillId="186" borderId="185" xfId="0">
      <alignment horizontal="right" vertical="center"/>
    </xf>
    <xf numFmtId="49" fontId="5" fillId="187" borderId="186" xfId="0"/>
    <xf numFmtId="49" fontId="13" fillId="188" borderId="187" xfId="0">
      <alignment horizontal="center" vertical="center" wrapText="1"/>
    </xf>
    <xf numFmtId="49" fontId="9" fillId="189" borderId="188" xfId="0">
      <alignment horizontal="left" vertical="center"/>
    </xf>
    <xf numFmtId="0" fontId="15" fillId="190" borderId="189" xfId="0">
      <alignment horizontal="center"/>
    </xf>
    <xf numFmtId="49" fontId="9" fillId="191" borderId="190" xfId="0">
      <alignment horizontal="center" vertical="center" wrapText="1"/>
    </xf>
    <xf numFmtId="0" fontId="6" fillId="192" borderId="191" xfId="0">
      <alignment horizontal="center" vertical="center"/>
    </xf>
    <xf numFmtId="49" fontId="9" fillId="193" borderId="192" xfId="0">
      <alignment horizontal="right" vertical="center"/>
    </xf>
    <xf numFmtId="49" fontId="9" fillId="194" borderId="193" xfId="0"/>
    <xf numFmtId="49" fontId="9" fillId="195" borderId="194" xfId="0">
      <alignment horizontal="right" vertical="center"/>
    </xf>
    <xf numFmtId="49" fontId="13" fillId="196" borderId="195" xfId="0">
      <alignment horizontal="center" vertical="center"/>
    </xf>
    <xf numFmtId="178" fontId="9" fillId="197" borderId="196" xfId="0">
      <alignment horizontal="right" vertical="center"/>
    </xf>
    <xf numFmtId="178" fontId="10" fillId="198" borderId="197" xfId="0">
      <alignment horizontal="right" vertical="center"/>
    </xf>
    <xf numFmtId="179" fontId="10" fillId="199" borderId="198" xfId="0">
      <alignment horizontal="right" vertical="center"/>
    </xf>
    <xf numFmtId="49" fontId="10" fillId="200" borderId="199" xfId="0">
      <alignment horizontal="center" vertical="center"/>
    </xf>
    <xf numFmtId="178" fontId="10" fillId="201" borderId="200" xfId="0">
      <alignment horizontal="right" vertical="center"/>
    </xf>
    <xf numFmtId="178" fontId="10" fillId="202" borderId="201" xfId="0">
      <alignment horizontal="right" vertical="center"/>
    </xf>
    <xf numFmtId="177" fontId="9" fillId="203" borderId="202" xfId="0">
      <alignment horizontal="center" vertical="center"/>
    </xf>
    <xf numFmtId="177" fontId="10" fillId="204" borderId="203" xfId="0">
      <alignment horizontal="right" vertical="center"/>
    </xf>
    <xf numFmtId="177" fontId="10" fillId="205" borderId="204" xfId="0">
      <alignment horizontal="right" vertical="center"/>
    </xf>
    <xf numFmtId="49" fontId="9" fillId="206" borderId="205" xfId="0">
      <alignment vertical="center"/>
    </xf>
    <xf numFmtId="177" fontId="9" fillId="207" borderId="206" xfId="0">
      <alignment horizontal="right" vertical="center"/>
    </xf>
    <xf numFmtId="49" fontId="9" fillId="208" borderId="207" xfId="0">
      <alignment vertical="center"/>
    </xf>
    <xf numFmtId="178" fontId="10" fillId="209" borderId="208" xfId="0">
      <alignment horizontal="right" vertical="center"/>
    </xf>
    <xf numFmtId="0" fontId="18" fillId="210" borderId="209" xfId="0">
      <alignment horizontal="center" vertical="center"/>
    </xf>
    <xf numFmtId="49" fontId="9" fillId="211" borderId="210" xfId="0">
      <alignment horizontal="left" vertical="center" wrapText="1"/>
    </xf>
    <xf numFmtId="0" fontId="15" fillId="212" borderId="211" xfId="0">
      <alignment vertical="center"/>
    </xf>
    <xf numFmtId="0" fontId="15" fillId="213" borderId="212" xfId="0">
      <alignment horizontal="center" vertical="center"/>
    </xf>
    <xf numFmtId="0" fontId="9" fillId="214" borderId="213" xfId="0">
      <alignment horizontal="right" vertical="center"/>
    </xf>
    <xf numFmtId="49" fontId="9" fillId="215" borderId="214" xfId="0">
      <alignment vertical="center" wrapText="1"/>
    </xf>
    <xf numFmtId="49" fontId="15" fillId="216" borderId="215" xfId="0">
      <alignment vertical="center"/>
    </xf>
    <xf numFmtId="0" fontId="15" fillId="217" borderId="216" xfId="0">
      <alignment vertical="center"/>
    </xf>
    <xf numFmtId="0" fontId="15" fillId="218" borderId="217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horizontal="center" vertical="center"/>
    </xf>
    <xf numFmtId="0" fontId="6" fillId="25" borderId="24" xfId="0"/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7" fillId="26" borderId="25" xfId="0">
      <alignment horizontal="center" vertical="center"/>
    </xf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9" fillId="28" borderId="27" xfId="0"/>
    <xf numFmtId="0" fontId="9" fillId="29" borderId="28" xfId="0">
      <alignment horizontal="right"/>
    </xf>
    <xf numFmtId="0" fontId="9" fillId="29" borderId="28" xfId="0">
      <alignment horizontal="right"/>
    </xf>
    <xf numFmtId="0" fontId="9" fillId="29" borderId="28" xfId="0">
      <alignment horizontal="right"/>
    </xf>
    <xf numFmtId="0" fontId="9" fillId="29" borderId="28" xfId="0">
      <alignment horizontal="right"/>
    </xf>
    <xf numFmtId="0" fontId="9" fillId="29" borderId="28" xfId="0">
      <alignment horizontal="right"/>
    </xf>
    <xf numFmtId="176" fontId="9" fillId="30" borderId="29" xfId="0">
      <alignment horizontal="center"/>
    </xf>
    <xf numFmtId="0" fontId="9" fillId="28" borderId="27" xfId="0"/>
    <xf numFmtId="176" fontId="9" fillId="30" borderId="29" xfId="0">
      <alignment horizontal="center"/>
    </xf>
    <xf numFmtId="0" fontId="9" fillId="28" borderId="27" xfId="0"/>
    <xf numFmtId="176" fontId="9" fillId="30" borderId="29" xfId="0">
      <alignment horizontal="center"/>
    </xf>
    <xf numFmtId="0" fontId="9" fillId="28" borderId="27" xfId="0"/>
    <xf numFmtId="0" fontId="9" fillId="28" borderId="27" xfId="0"/>
    <xf numFmtId="0" fontId="10" fillId="31" borderId="30" xfId="0"/>
    <xf numFmtId="0" fontId="9" fillId="28" borderId="27" xfId="0"/>
    <xf numFmtId="0" fontId="9" fillId="28" borderId="27" xfId="0"/>
    <xf numFmtId="0" fontId="9" fillId="28" borderId="27" xfId="0"/>
    <xf numFmtId="49" fontId="9" fillId="32" borderId="31" xfId="0"/>
    <xf numFmtId="49" fontId="9" fillId="32" borderId="31" xfId="0"/>
    <xf numFmtId="0" fontId="9" fillId="28" borderId="27" xfId="0"/>
    <xf numFmtId="14" fontId="9" fillId="33" borderId="32" xfId="0"/>
    <xf numFmtId="0" fontId="9" fillId="28" borderId="27" xfId="0"/>
    <xf numFmtId="14" fontId="9" fillId="33" borderId="32" xfId="0"/>
    <xf numFmtId="0" fontId="9" fillId="28" borderId="27" xfId="0"/>
    <xf numFmtId="14" fontId="9" fillId="33" borderId="32" xfId="0"/>
    <xf numFmtId="0" fontId="9" fillId="28" borderId="27" xfId="0"/>
    <xf numFmtId="0" fontId="9" fillId="28" borderId="27" xfId="0"/>
    <xf numFmtId="0" fontId="10" fillId="31" borderId="30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36" borderId="35" xfId="0"/>
    <xf numFmtId="0" fontId="9" fillId="28" borderId="27" xfId="0"/>
    <xf numFmtId="14" fontId="9" fillId="37" borderId="36" xfId="0"/>
    <xf numFmtId="0" fontId="9" fillId="28" borderId="27" xfId="0"/>
    <xf numFmtId="14" fontId="9" fillId="37" borderId="36" xfId="0"/>
    <xf numFmtId="0" fontId="9" fillId="28" borderId="27" xfId="0"/>
    <xf numFmtId="14" fontId="9" fillId="37" borderId="36" xfId="0"/>
    <xf numFmtId="0" fontId="9" fillId="28" borderId="27" xfId="0"/>
    <xf numFmtId="0" fontId="9" fillId="28" borderId="27" xfId="0"/>
    <xf numFmtId="0" fontId="10" fillId="31" borderId="30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8" borderId="37" xfId="0"/>
    <xf numFmtId="49" fontId="9" fillId="38" borderId="37" xfId="0"/>
    <xf numFmtId="0" fontId="9" fillId="28" borderId="27" xfId="0"/>
    <xf numFmtId="14" fontId="9" fillId="37" borderId="36" xfId="0"/>
    <xf numFmtId="0" fontId="9" fillId="28" borderId="27" xfId="0"/>
    <xf numFmtId="14" fontId="9" fillId="37" borderId="36" xfId="0"/>
    <xf numFmtId="0" fontId="9" fillId="28" borderId="27" xfId="0"/>
    <xf numFmtId="14" fontId="9" fillId="37" borderId="36" xfId="0"/>
    <xf numFmtId="0" fontId="9" fillId="28" borderId="27" xfId="0"/>
    <xf numFmtId="0" fontId="9" fillId="28" borderId="27" xfId="0"/>
    <xf numFmtId="0" fontId="10" fillId="31" borderId="30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36" borderId="35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28" borderId="27" xfId="0"/>
    <xf numFmtId="0" fontId="10" fillId="31" borderId="30" xfId="0"/>
    <xf numFmtId="0" fontId="5" fillId="39" borderId="38" xfId="0">
      <alignment horizontal="left"/>
    </xf>
    <xf numFmtId="0" fontId="5" fillId="39" borderId="38" xfId="0">
      <alignment horizontal="left"/>
    </xf>
    <xf numFmtId="0" fontId="5" fillId="39" borderId="38" xfId="0">
      <alignment horizontal="left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36" borderId="35" xfId="0"/>
    <xf numFmtId="0" fontId="9" fillId="29" borderId="28" xfId="0">
      <alignment horizontal="right"/>
    </xf>
    <xf numFmtId="49" fontId="9" fillId="40" borderId="39" xfId="0">
      <alignment horizontal="center" vertical="center"/>
    </xf>
    <xf numFmtId="0" fontId="9" fillId="28" borderId="27" xfId="0"/>
    <xf numFmtId="49" fontId="9" fillId="40" borderId="39" xfId="0">
      <alignment horizontal="center" vertical="center"/>
    </xf>
    <xf numFmtId="0" fontId="9" fillId="28" borderId="27" xfId="0"/>
    <xf numFmtId="49" fontId="9" fillId="40" borderId="39" xfId="0">
      <alignment horizontal="center" vertical="center"/>
    </xf>
    <xf numFmtId="0" fontId="9" fillId="28" borderId="27" xfId="0"/>
    <xf numFmtId="0" fontId="5" fillId="23" borderId="22" xfId="0"/>
    <xf numFmtId="0" fontId="5" fillId="23" borderId="22" xfId="0"/>
    <xf numFmtId="0" fontId="5" fillId="39" borderId="38" xfId="0">
      <alignment horizontal="left"/>
    </xf>
    <xf numFmtId="0" fontId="5" fillId="39" borderId="38" xfId="0">
      <alignment horizontal="left"/>
    </xf>
    <xf numFmtId="0" fontId="5" fillId="39" borderId="38" xfId="0">
      <alignment horizontal="left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36" borderId="35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28" borderId="27" xfId="0"/>
    <xf numFmtId="0" fontId="9" fillId="28" borderId="27" xfId="0"/>
    <xf numFmtId="0" fontId="9" fillId="28" borderId="27" xfId="0"/>
    <xf numFmtId="0" fontId="9" fillId="41" borderId="40" xfId="0"/>
    <xf numFmtId="0" fontId="9" fillId="41" borderId="40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10" fillId="31" borderId="30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5" borderId="34" xfId="0"/>
    <xf numFmtId="0" fontId="9" fillId="36" borderId="35" xfId="0"/>
    <xf numFmtId="0" fontId="9" fillId="36" borderId="35" xfId="0"/>
    <xf numFmtId="0" fontId="9" fillId="29" borderId="28" xfId="0">
      <alignment horizontal="right"/>
    </xf>
    <xf numFmtId="0" fontId="9" fillId="29" borderId="28" xfId="0">
      <alignment horizontal="right"/>
    </xf>
    <xf numFmtId="49" fontId="9" fillId="35" borderId="34" xfId="0"/>
    <xf numFmtId="49" fontId="10" fillId="43" borderId="42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49" fontId="9" fillId="38" borderId="37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8" borderId="37" xfId="0"/>
    <xf numFmtId="49" fontId="9" fillId="38" borderId="37" xfId="0"/>
    <xf numFmtId="49" fontId="9" fillId="38" borderId="37" xfId="0"/>
    <xf numFmtId="0" fontId="9" fillId="28" borderId="27" xfId="0"/>
    <xf numFmtId="0" fontId="9" fillId="28" borderId="27" xfId="0"/>
    <xf numFmtId="49" fontId="9" fillId="38" borderId="37" xfId="0"/>
    <xf numFmtId="49" fontId="10" fillId="43" borderId="42" xfId="0"/>
    <xf numFmtId="0" fontId="9" fillId="44" borderId="43" xfId="0">
      <alignment horizontal="left" wrapText="1"/>
    </xf>
    <xf numFmtId="0" fontId="9" fillId="44" borderId="43" xfId="0">
      <alignment horizontal="left" wrapText="1"/>
    </xf>
    <xf numFmtId="0" fontId="9" fillId="44" borderId="43" xfId="0">
      <alignment horizontal="left" wrapText="1"/>
    </xf>
    <xf numFmtId="0" fontId="9" fillId="44" borderId="43" xfId="0">
      <alignment horizontal="left" wrapText="1"/>
    </xf>
    <xf numFmtId="49" fontId="9" fillId="35" borderId="34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5" borderId="34" xfId="0"/>
    <xf numFmtId="0" fontId="9" fillId="36" borderId="35" xfId="0"/>
    <xf numFmtId="0" fontId="9" fillId="36" borderId="35" xfId="0"/>
    <xf numFmtId="0" fontId="9" fillId="29" borderId="28" xfId="0">
      <alignment horizontal="right"/>
    </xf>
    <xf numFmtId="0" fontId="9" fillId="29" borderId="28" xfId="0">
      <alignment horizontal="right"/>
    </xf>
    <xf numFmtId="49" fontId="9" fillId="35" borderId="34" xfId="0"/>
    <xf numFmtId="49" fontId="10" fillId="43" borderId="42" xfId="0"/>
    <xf numFmtId="0" fontId="8" fillId="45" borderId="44" xfId="0">
      <alignment horizontal="left"/>
    </xf>
    <xf numFmtId="0" fontId="8" fillId="45" borderId="44" xfId="0">
      <alignment horizontal="left"/>
    </xf>
    <xf numFmtId="0" fontId="8" fillId="45" borderId="44" xfId="0">
      <alignment horizontal="left"/>
    </xf>
    <xf numFmtId="0" fontId="8" fillId="45" borderId="44" xfId="0">
      <alignment horizontal="left"/>
    </xf>
    <xf numFmtId="0" fontId="8" fillId="46" borderId="45" xfId="0"/>
    <xf numFmtId="0" fontId="8" fillId="47" borderId="46" xfId="0">
      <alignment horizontal="center"/>
    </xf>
    <xf numFmtId="0" fontId="8" fillId="47" borderId="46" xfId="0">
      <alignment horizontal="center"/>
    </xf>
    <xf numFmtId="0" fontId="8" fillId="46" borderId="45" xfId="0"/>
    <xf numFmtId="0" fontId="8" fillId="46" borderId="45" xfId="0"/>
    <xf numFmtId="0" fontId="8" fillId="46" borderId="45" xfId="0"/>
    <xf numFmtId="0" fontId="8" fillId="27" borderId="26" xfId="0"/>
    <xf numFmtId="0" fontId="8" fillId="27" borderId="26" xfId="0"/>
    <xf numFmtId="0" fontId="8" fillId="46" borderId="45" xfId="0"/>
    <xf numFmtId="0" fontId="8" fillId="27" borderId="26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5" borderId="34" xfId="0"/>
    <xf numFmtId="0" fontId="9" fillId="36" borderId="35" xfId="0"/>
    <xf numFmtId="0" fontId="9" fillId="36" borderId="35" xfId="0"/>
    <xf numFmtId="0" fontId="9" fillId="29" borderId="28" xfId="0">
      <alignment horizontal="right"/>
    </xf>
    <xf numFmtId="0" fontId="9" fillId="29" borderId="28" xfId="0">
      <alignment horizontal="right"/>
    </xf>
    <xf numFmtId="49" fontId="9" fillId="35" borderId="34" xfId="0"/>
    <xf numFmtId="0" fontId="5" fillId="23" borderId="22" xfId="0"/>
    <xf numFmtId="0" fontId="5" fillId="39" borderId="38" xfId="0">
      <alignment horizontal="left"/>
    </xf>
    <xf numFmtId="0" fontId="5" fillId="39" borderId="38" xfId="0">
      <alignment horizontal="left"/>
    </xf>
    <xf numFmtId="0" fontId="5" fillId="39" borderId="38" xfId="0">
      <alignment horizontal="left"/>
    </xf>
    <xf numFmtId="0" fontId="5" fillId="39" borderId="38" xfId="0">
      <alignment horizontal="left"/>
    </xf>
    <xf numFmtId="0" fontId="5" fillId="23" borderId="22" xfId="0"/>
    <xf numFmtId="0" fontId="5" fillId="48" borderId="47" xfId="0">
      <alignment horizontal="center"/>
    </xf>
    <xf numFmtId="0" fontId="5" fillId="48" borderId="47" xfId="0">
      <alignment horizont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5" borderId="34" xfId="0"/>
    <xf numFmtId="0" fontId="9" fillId="36" borderId="35" xfId="0"/>
    <xf numFmtId="0" fontId="9" fillId="36" borderId="35" xfId="0"/>
    <xf numFmtId="0" fontId="9" fillId="29" borderId="28" xfId="0">
      <alignment horizontal="right"/>
    </xf>
    <xf numFmtId="0" fontId="9" fillId="29" borderId="28" xfId="0">
      <alignment horizontal="right"/>
    </xf>
    <xf numFmtId="49" fontId="9" fillId="35" borderId="34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6" fillId="24" borderId="23" xfId="0">
      <alignment horizontal="center" vertical="center"/>
    </xf>
    <xf numFmtId="0" fontId="11" fillId="49" borderId="48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13" fillId="56" borderId="55" xfId="0">
      <alignment horizontal="center" vertical="center"/>
    </xf>
    <xf numFmtId="0" fontId="6" fillId="24" borderId="23" xfId="0">
      <alignment horizontal="center" vertical="center"/>
    </xf>
    <xf numFmtId="0" fontId="14" fillId="57" borderId="56" xfId="0">
      <alignment horizontal="center"/>
    </xf>
    <xf numFmtId="0" fontId="14" fillId="57" borderId="56" xfId="0">
      <alignment horizont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8" fillId="58" borderId="57" xfId="0">
      <alignment vertical="center"/>
    </xf>
    <xf numFmtId="49" fontId="5" fillId="60" borderId="59" xfId="0"/>
    <xf numFmtId="49" fontId="5" fillId="60" borderId="59" xfId="0"/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5" fillId="60" borderId="59" xfId="0"/>
    <xf numFmtId="49" fontId="5" fillId="60" borderId="59" xfId="0"/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1" borderId="60" xfId="0">
      <alignment horizontal="right"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5" fillId="64" borderId="63" xfId="0"/>
    <xf numFmtId="49" fontId="5" fillId="64" borderId="63" xfId="0"/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9" fillId="65" borderId="64" xfId="0">
      <alignment horizontal="right"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8" borderId="67" xfId="0">
      <alignment horizontal="center" vertical="center"/>
    </xf>
    <xf numFmtId="49" fontId="13" fillId="69" borderId="68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1" borderId="70" xfId="0">
      <alignment horizontal="center" vertical="center" wrapText="1"/>
    </xf>
    <xf numFmtId="49" fontId="13" fillId="72" borderId="71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9" fillId="73" borderId="72" xfId="0">
      <alignment vertical="center"/>
    </xf>
    <xf numFmtId="177" fontId="9" fillId="219" borderId="73" xfId="0" applyFill="1">
      <alignment horizontal="right" vertical="center"/>
    </xf>
    <xf numFmtId="177" fontId="9" fillId="219" borderId="74" xfId="0" applyFill="1">
      <alignment horizontal="right" vertical="center"/>
    </xf>
    <xf numFmtId="177" fontId="9" fillId="219" borderId="75" xfId="0" applyFill="1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219" borderId="80" xfId="0" applyFill="1">
      <alignment horizontal="right" vertical="center"/>
    </xf>
    <xf numFmtId="177" fontId="9" fillId="219" borderId="81" xfId="0" applyFill="1">
      <alignment horizontal="right"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15" fillId="84" borderId="83" xfId="0"/>
    <xf numFmtId="0" fontId="15" fillId="84" borderId="83" xfId="0"/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5" borderId="84" xfId="0">
      <alignment horizontal="right" vertical="center"/>
    </xf>
    <xf numFmtId="0" fontId="9" fillId="85" borderId="84" xfId="0">
      <alignment horizontal="right" vertical="center"/>
    </xf>
    <xf numFmtId="0" fontId="9" fillId="85" borderId="84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86" borderId="85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87" borderId="86" xfId="0">
      <alignment horizontal="left" vertical="center"/>
    </xf>
    <xf numFmtId="49" fontId="9" fillId="88" borderId="87" xfId="0">
      <alignment horizontal="left" vertical="center"/>
    </xf>
    <xf numFmtId="49" fontId="9" fillId="88" borderId="87" xfId="0">
      <alignment horizontal="lef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8" borderId="87" xfId="0">
      <alignment horizontal="left" vertical="center"/>
    </xf>
    <xf numFmtId="49" fontId="9" fillId="88" borderId="87" xfId="0">
      <alignment horizontal="left" vertical="center"/>
    </xf>
    <xf numFmtId="49" fontId="9" fillId="88" borderId="87" xfId="0">
      <alignment horizontal="lef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7" borderId="86" xfId="0">
      <alignment horizontal="left" vertical="center"/>
    </xf>
    <xf numFmtId="49" fontId="9" fillId="88" borderId="87" xfId="0">
      <alignment horizontal="left" vertical="center"/>
    </xf>
    <xf numFmtId="49" fontId="5" fillId="60" borderId="5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59" borderId="58" xfId="0">
      <alignment vertical="center"/>
    </xf>
    <xf numFmtId="49" fontId="9" fillId="51" borderId="50" xfId="0">
      <alignment horizontal="left"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9" fillId="63" borderId="62" xfId="0">
      <alignment horizontal="center"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1" borderId="90" xfId="0">
      <alignment horizontal="center" vertical="center"/>
    </xf>
    <xf numFmtId="177" fontId="9" fillId="219" borderId="91" xfId="0" applyFill="1">
      <alignment horizontal="right" vertical="center"/>
    </xf>
    <xf numFmtId="0" fontId="9" fillId="83" borderId="82" xfId="0">
      <alignment vertical="center"/>
    </xf>
    <xf numFmtId="0" fontId="9" fillId="83" borderId="82" xfId="0">
      <alignment vertical="center"/>
    </xf>
    <xf numFmtId="49" fontId="9" fillId="59" borderId="58" xfId="0">
      <alignment vertical="center"/>
    </xf>
    <xf numFmtId="49" fontId="9" fillId="93" borderId="92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13" fillId="94" borderId="93" xfId="0">
      <alignment horizontal="center" vertical="center"/>
    </xf>
    <xf numFmtId="49" fontId="13" fillId="94" borderId="93" xfId="0">
      <alignment horizontal="center" vertical="center"/>
    </xf>
    <xf numFmtId="49" fontId="9" fillId="59" borderId="58" xfId="0">
      <alignment vertical="center"/>
    </xf>
    <xf numFmtId="49" fontId="9" fillId="95" borderId="94" xfId="0">
      <alignment horizontal="right" vertical="center" wrapText="1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8" borderId="87" xfId="0">
      <alignment horizontal="lef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8" borderId="87" xfId="0">
      <alignment horizontal="lef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8" borderId="87" xfId="0">
      <alignment horizontal="lef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49" fontId="9" fillId="80" borderId="79" xfId="0">
      <alignment horizontal="center" vertical="center"/>
    </xf>
    <xf numFmtId="0" fontId="15" fillId="97" borderId="96" xfId="0"/>
    <xf numFmtId="0" fontId="15" fillId="97" borderId="96" xfId="0"/>
    <xf numFmtId="0" fontId="15" fillId="97" borderId="96" xfId="0"/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59" borderId="58" xfId="0">
      <alignment vertical="center"/>
    </xf>
    <xf numFmtId="49" fontId="9" fillId="51" borderId="50" xfId="0">
      <alignment horizontal="left"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98" borderId="97" xfId="0">
      <alignment vertical="center"/>
    </xf>
    <xf numFmtId="49" fontId="9" fillId="99" borderId="98" xfId="0">
      <alignment horizontal="right" vertical="center"/>
    </xf>
    <xf numFmtId="49" fontId="9" fillId="100" borderId="99" xfId="0">
      <alignment horizontal="center" vertical="center"/>
    </xf>
    <xf numFmtId="49" fontId="9" fillId="99" borderId="98" xfId="0">
      <alignment horizontal="right" vertical="center"/>
    </xf>
    <xf numFmtId="49" fontId="13" fillId="101" borderId="100" xfId="0">
      <alignment horizontal="center" vertical="center"/>
    </xf>
    <xf numFmtId="49" fontId="13" fillId="101" borderId="100" xfId="0">
      <alignment horizontal="center" vertical="center"/>
    </xf>
    <xf numFmtId="49" fontId="13" fillId="101" borderId="100" xfId="0">
      <alignment horizontal="center" vertical="center"/>
    </xf>
    <xf numFmtId="49" fontId="13" fillId="101" borderId="100" xfId="0">
      <alignment horizontal="center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0" fontId="9" fillId="105" borderId="104" xfId="0">
      <alignment vertical="center"/>
    </xf>
    <xf numFmtId="0" fontId="9" fillId="105" borderId="104" xfId="0">
      <alignment vertical="center"/>
    </xf>
    <xf numFmtId="0" fontId="9" fillId="105" borderId="104" xfId="0">
      <alignment vertical="center"/>
    </xf>
    <xf numFmtId="49" fontId="9" fillId="93" borderId="92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6" borderId="105" xfId="0">
      <alignment vertical="center"/>
    </xf>
    <xf numFmtId="177" fontId="9" fillId="107" borderId="10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107" borderId="106" xfId="0">
      <alignment horizontal="right" vertical="center"/>
    </xf>
    <xf numFmtId="177" fontId="9" fillId="77" borderId="76" xfId="0">
      <alignment horizontal="right" vertical="center"/>
    </xf>
    <xf numFmtId="49" fontId="9" fillId="108" borderId="107" xfId="0">
      <alignment vertical="center"/>
    </xf>
    <xf numFmtId="177" fontId="9" fillId="219" borderId="108" xfId="0" applyFill="1">
      <alignment horizontal="right" vertical="center"/>
    </xf>
    <xf numFmtId="177" fontId="9" fillId="110" borderId="109" xfId="0">
      <alignment horizontal="right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110" borderId="109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15" fillId="97" borderId="96" xfId="0"/>
    <xf numFmtId="0" fontId="15" fillId="97" borderId="96" xfId="0"/>
    <xf numFmtId="0" fontId="15" fillId="97" borderId="96" xfId="0"/>
    <xf numFmtId="0" fontId="15" fillId="97" borderId="96" xfId="0"/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5" fillId="23" borderId="22" xfId="0"/>
    <xf numFmtId="0" fontId="6" fillId="24" borderId="23" xfId="0">
      <alignment horizontal="center" vertical="center"/>
    </xf>
    <xf numFmtId="0" fontId="5" fillId="23" borderId="22" xfId="0"/>
    <xf numFmtId="49" fontId="13" fillId="94" borderId="93" xfId="0">
      <alignment horizontal="center" vertical="center"/>
    </xf>
    <xf numFmtId="49" fontId="5" fillId="60" borderId="59" xfId="0"/>
    <xf numFmtId="49" fontId="9" fillId="59" borderId="58" xfId="0">
      <alignment vertical="center"/>
    </xf>
    <xf numFmtId="49" fontId="9" fillId="111" borderId="110" xfId="0">
      <alignment horizontal="right"/>
    </xf>
    <xf numFmtId="49" fontId="9" fillId="62" borderId="61" xfId="0">
      <alignment vertical="center"/>
    </xf>
    <xf numFmtId="49" fontId="5" fillId="64" borderId="63" xfId="0"/>
    <xf numFmtId="49" fontId="9" fillId="62" borderId="61" xfId="0">
      <alignment vertical="center"/>
    </xf>
    <xf numFmtId="49" fontId="9" fillId="112" borderId="111" xfId="0">
      <alignment horizontal="right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113" borderId="112" xfId="0">
      <alignment horizontal="center" vertical="center" wrapText="1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115" borderId="114" xfId="0">
      <alignment vertical="center"/>
    </xf>
    <xf numFmtId="177" fontId="9" fillId="219" borderId="115" xfId="0" applyFill="1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107" borderId="10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8" borderId="117" xfId="0">
      <alignment vertical="center"/>
    </xf>
    <xf numFmtId="177" fontId="9" fillId="110" borderId="109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9" fillId="119" borderId="118" xfId="0">
      <alignment vertical="center" wrapText="1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9" fillId="118" borderId="117" xfId="0">
      <alignment vertical="center"/>
    </xf>
    <xf numFmtId="177" fontId="9" fillId="107" borderId="106" xfId="0">
      <alignment horizontal="right" vertical="center"/>
    </xf>
    <xf numFmtId="49" fontId="9" fillId="80" borderId="79" xfId="0">
      <alignment horizontal="center" vertical="center"/>
    </xf>
    <xf numFmtId="49" fontId="9" fillId="120" borderId="119" xfId="0">
      <alignment horizontal="center" vertical="center"/>
    </xf>
    <xf numFmtId="0" fontId="9" fillId="121" borderId="120" xfId="0">
      <alignment vertical="center"/>
    </xf>
    <xf numFmtId="49" fontId="9" fillId="122" borderId="121" xfId="0">
      <alignment vertical="center"/>
    </xf>
    <xf numFmtId="0" fontId="9" fillId="114" borderId="113" xfId="0">
      <alignment vertical="center"/>
    </xf>
    <xf numFmtId="177" fontId="9" fillId="78" borderId="77" xfId="0">
      <alignment horizontal="right" vertical="center"/>
    </xf>
    <xf numFmtId="49" fontId="9" fillId="123" borderId="12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124" borderId="123" xfId="0">
      <alignment horizontal="right" vertical="center"/>
    </xf>
    <xf numFmtId="49" fontId="9" fillId="123" borderId="122" xfId="0">
      <alignment vertical="center"/>
    </xf>
    <xf numFmtId="177" fontId="9" fillId="107" borderId="106" xfId="0">
      <alignment horizontal="right" vertical="center"/>
    </xf>
    <xf numFmtId="0" fontId="9" fillId="121" borderId="120" xfId="0">
      <alignment vertical="center"/>
    </xf>
    <xf numFmtId="177" fontId="9" fillId="219" borderId="124" xfId="0" applyFill="1">
      <alignment horizontal="right" vertical="center"/>
    </xf>
    <xf numFmtId="49" fontId="9" fillId="115" borderId="114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115" borderId="114" xfId="0">
      <alignment vertical="center"/>
    </xf>
    <xf numFmtId="0" fontId="9" fillId="114" borderId="113" xfId="0">
      <alignment vertical="center"/>
    </xf>
    <xf numFmtId="177" fontId="9" fillId="107" borderId="106" xfId="0">
      <alignment horizontal="right" vertical="center"/>
    </xf>
    <xf numFmtId="49" fontId="9" fillId="115" borderId="114" xfId="0">
      <alignment vertical="center"/>
    </xf>
    <xf numFmtId="0" fontId="9" fillId="126" borderId="125" xfId="0">
      <alignment horizontal="center" vertical="center"/>
    </xf>
    <xf numFmtId="177" fontId="9" fillId="219" borderId="126" xfId="0" applyFill="1">
      <alignment horizontal="right" vertical="center"/>
    </xf>
    <xf numFmtId="49" fontId="9" fillId="91" borderId="90" xfId="0">
      <alignment horizontal="center" vertical="center"/>
    </xf>
    <xf numFmtId="0" fontId="15" fillId="97" borderId="96" xfId="0"/>
    <xf numFmtId="0" fontId="5" fillId="23" borderId="22" xfId="0"/>
    <xf numFmtId="49" fontId="15" fillId="128" borderId="127" xfId="0"/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129" borderId="128" xfId="0">
      <alignment horizontal="left"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114" borderId="113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114" borderId="113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9" fillId="114" borderId="113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4" borderId="113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0" fontId="9" fillId="96" borderId="95" xfId="0">
      <alignment horizontal="center" vertical="center"/>
    </xf>
    <xf numFmtId="49" fontId="9" fillId="59" borderId="58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129" borderId="128" xfId="0">
      <alignment horizontal="left"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177" fontId="9" fillId="130" borderId="12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49" fontId="9" fillId="61" borderId="60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59" borderId="58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9" borderId="88" xfId="0">
      <alignment horizontal="right" vertical="center"/>
    </xf>
    <xf numFmtId="49" fontId="9" fillId="62" borderId="61" xfId="0">
      <alignment vertical="center"/>
    </xf>
    <xf numFmtId="0" fontId="9" fillId="131" borderId="130" xfId="0">
      <alignment vertical="center"/>
    </xf>
    <xf numFmtId="0" fontId="9" fillId="131" borderId="130" xfId="0">
      <alignment vertical="center"/>
    </xf>
    <xf numFmtId="0" fontId="9" fillId="131" borderId="130" xfId="0">
      <alignment vertical="center"/>
    </xf>
    <xf numFmtId="0" fontId="9" fillId="131" borderId="130" xfId="0">
      <alignment vertical="center"/>
    </xf>
    <xf numFmtId="0" fontId="9" fillId="131" borderId="130" xfId="0">
      <alignment vertical="center"/>
    </xf>
    <xf numFmtId="0" fontId="9" fillId="131" borderId="130" xfId="0">
      <alignment vertical="center"/>
    </xf>
    <xf numFmtId="0" fontId="9" fillId="131" borderId="130" xfId="0">
      <alignment vertical="center"/>
    </xf>
    <xf numFmtId="0" fontId="9" fillId="132" borderId="131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107" borderId="106" xfId="0">
      <alignment horizontal="right" vertical="center"/>
    </xf>
    <xf numFmtId="177" fontId="9" fillId="107" borderId="106" xfId="0">
      <alignment horizontal="right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107" borderId="106" xfId="0">
      <alignment horizontal="right" vertical="center"/>
    </xf>
    <xf numFmtId="177" fontId="9" fillId="107" borderId="106" xfId="0">
      <alignment horizontal="right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15" fillId="128" borderId="127" xfId="0"/>
    <xf numFmtId="49" fontId="15" fillId="128" borderId="127" xfId="0"/>
    <xf numFmtId="49" fontId="15" fillId="128" borderId="127" xfId="0"/>
    <xf numFmtId="49" fontId="15" fillId="128" borderId="127" xfId="0"/>
    <xf numFmtId="49" fontId="15" fillId="128" borderId="127" xfId="0"/>
    <xf numFmtId="49" fontId="15" fillId="128" borderId="127" xfId="0"/>
    <xf numFmtId="49" fontId="15" fillId="128" borderId="127" xfId="0"/>
    <xf numFmtId="49" fontId="15" fillId="128" borderId="127" xfId="0"/>
    <xf numFmtId="49" fontId="9" fillId="61" borderId="60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98" borderId="97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101" borderId="100" xfId="0">
      <alignment horizontal="center" vertical="center"/>
    </xf>
    <xf numFmtId="49" fontId="13" fillId="69" borderId="68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102" borderId="101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2" borderId="101" xfId="0">
      <alignment vertical="center"/>
    </xf>
    <xf numFmtId="177" fontId="9" fillId="219" borderId="132" xfId="0" applyFill="1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2" borderId="101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2" borderId="101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2" borderId="101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2" borderId="101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2" borderId="101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2" borderId="101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2" borderId="101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102" borderId="101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2" borderId="101" xfId="0">
      <alignment vertical="center"/>
    </xf>
    <xf numFmtId="177" fontId="9" fillId="107" borderId="106" xfId="0">
      <alignment horizontal="right" vertical="center"/>
    </xf>
    <xf numFmtId="177" fontId="9" fillId="107" borderId="106" xfId="0">
      <alignment horizontal="right" vertical="center"/>
    </xf>
    <xf numFmtId="177" fontId="9" fillId="107" borderId="106" xfId="0">
      <alignment horizontal="right" vertical="center"/>
    </xf>
    <xf numFmtId="177" fontId="9" fillId="107" borderId="106" xfId="0">
      <alignment horizontal="right" vertical="center"/>
    </xf>
    <xf numFmtId="177" fontId="9" fillId="107" borderId="106" xfId="0">
      <alignment horizontal="right" vertical="center"/>
    </xf>
    <xf numFmtId="177" fontId="9" fillId="107" borderId="106" xfId="0">
      <alignment horizontal="right" vertical="center"/>
    </xf>
    <xf numFmtId="177" fontId="9" fillId="107" borderId="106" xfId="0">
      <alignment horizontal="right"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49" fontId="15" fillId="134" borderId="133" xfId="0"/>
    <xf numFmtId="49" fontId="15" fillId="128" borderId="127" xfId="0"/>
    <xf numFmtId="49" fontId="15" fillId="128" borderId="127" xfId="0"/>
    <xf numFmtId="49" fontId="15" fillId="128" borderId="127" xfId="0"/>
    <xf numFmtId="49" fontId="15" fillId="128" borderId="127" xfId="0"/>
    <xf numFmtId="49" fontId="15" fillId="128" borderId="127" xfId="0"/>
    <xf numFmtId="49" fontId="15" fillId="128" borderId="127" xfId="0"/>
    <xf numFmtId="49" fontId="15" fillId="128" borderId="127" xfId="0"/>
    <xf numFmtId="49" fontId="9" fillId="61" borderId="60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88" borderId="87" xfId="0">
      <alignment horizontal="lef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6" fillId="135" borderId="134" xfId="0">
      <alignment horizontal="center" vertical="center" wrapText="1"/>
    </xf>
    <xf numFmtId="0" fontId="6" fillId="24" borderId="23" xfId="0">
      <alignment horizontal="center" vertical="center"/>
    </xf>
    <xf numFmtId="0" fontId="6" fillId="136" borderId="135" xfId="0">
      <alignment horizontal="center" vertical="center" wrapText="1"/>
    </xf>
    <xf numFmtId="0" fontId="5" fillId="23" borderId="22" xfId="0"/>
    <xf numFmtId="0" fontId="5" fillId="23" borderId="22" xfId="0"/>
    <xf numFmtId="0" fontId="5" fillId="23" borderId="22" xfId="0"/>
    <xf numFmtId="0" fontId="6" fillId="136" borderId="135" xfId="0">
      <alignment horizontal="center" vertical="center" wrapText="1"/>
    </xf>
    <xf numFmtId="0" fontId="6" fillId="24" borderId="23" xfId="0">
      <alignment horizontal="center" vertical="center"/>
    </xf>
    <xf numFmtId="0" fontId="6" fillId="136" borderId="135" xfId="0">
      <alignment horizontal="center" vertical="center" wrapText="1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0" fontId="9" fillId="137" borderId="136" xfId="0">
      <alignment vertical="center" wrapText="1"/>
    </xf>
    <xf numFmtId="49" fontId="5" fillId="64" borderId="63" xfId="0"/>
    <xf numFmtId="49" fontId="5" fillId="64" borderId="63" xfId="0"/>
    <xf numFmtId="0" fontId="5" fillId="138" borderId="137" xfId="0"/>
    <xf numFmtId="49" fontId="9" fillId="139" borderId="138" xfId="0">
      <alignment vertical="center" wrapText="1"/>
    </xf>
    <xf numFmtId="0" fontId="9" fillId="131" borderId="130" xfId="0">
      <alignment vertical="center"/>
    </xf>
    <xf numFmtId="0" fontId="9" fillId="140" borderId="139" xfId="0">
      <alignment horizontal="right" vertical="center" wrapText="1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0" fontId="13" fillId="141" borderId="140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0" fontId="13" fillId="142" borderId="141" xfId="0">
      <alignment horizontal="center" vertical="center" wrapText="1"/>
    </xf>
    <xf numFmtId="49" fontId="13" fillId="72" borderId="71" xfId="0">
      <alignment horizontal="center" vertical="center" wrapText="1"/>
    </xf>
    <xf numFmtId="0" fontId="13" fillId="67" borderId="66" xfId="0">
      <alignment horizontal="center" vertical="center"/>
    </xf>
    <xf numFmtId="0" fontId="13" fillId="141" borderId="140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1" borderId="90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219" borderId="142" xfId="0" applyFill="1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8" fontId="9" fillId="219" borderId="144" xfId="0" applyFill="1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1" borderId="90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7" fontId="9" fillId="78" borderId="77" xfId="0">
      <alignment horizontal="right" vertical="center"/>
    </xf>
    <xf numFmtId="49" fontId="9" fillId="106" borderId="105" xfId="0">
      <alignment vertical="center"/>
    </xf>
    <xf numFmtId="49" fontId="9" fillId="120" borderId="11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7" fontId="9" fillId="78" borderId="77" xfId="0">
      <alignment horizontal="right" vertical="center"/>
    </xf>
    <xf numFmtId="49" fontId="9" fillId="108" borderId="107" xfId="0">
      <alignment vertical="center"/>
    </xf>
    <xf numFmtId="49" fontId="9" fillId="147" borderId="146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1" borderId="90" xfId="0">
      <alignment horizontal="center" vertical="center"/>
    </xf>
    <xf numFmtId="49" fontId="9" fillId="73" borderId="72" xfId="0">
      <alignment vertical="center"/>
    </xf>
    <xf numFmtId="49" fontId="9" fillId="148" borderId="147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49" fontId="9" fillId="91" borderId="90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49" fontId="9" fillId="91" borderId="90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6" borderId="95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106" borderId="105" xfId="0">
      <alignment vertical="center"/>
    </xf>
    <xf numFmtId="49" fontId="9" fillId="120" borderId="119" xfId="0">
      <alignment horizontal="center" vertical="center"/>
    </xf>
    <xf numFmtId="177" fontId="9" fillId="107" borderId="106" xfId="0">
      <alignment horizontal="right" vertical="center"/>
    </xf>
    <xf numFmtId="49" fontId="9" fillId="106" borderId="105" xfId="0">
      <alignment vertical="center"/>
    </xf>
    <xf numFmtId="49" fontId="9" fillId="120" borderId="119" xfId="0">
      <alignment horizontal="center" vertical="center"/>
    </xf>
    <xf numFmtId="177" fontId="9" fillId="107" borderId="106" xfId="0">
      <alignment horizontal="right" vertical="center"/>
    </xf>
    <xf numFmtId="49" fontId="9" fillId="106" borderId="105" xfId="0">
      <alignment vertical="center"/>
    </xf>
    <xf numFmtId="49" fontId="9" fillId="120" borderId="119" xfId="0">
      <alignment horizontal="center" vertical="center"/>
    </xf>
    <xf numFmtId="177" fontId="9" fillId="124" borderId="123" xfId="0">
      <alignment horizontal="right" vertical="center"/>
    </xf>
    <xf numFmtId="49" fontId="15" fillId="134" borderId="133" xfId="0"/>
    <xf numFmtId="49" fontId="15" fillId="134" borderId="133" xfId="0"/>
    <xf numFmtId="49" fontId="9" fillId="149" borderId="148" xfId="0"/>
    <xf numFmtId="49" fontId="15" fillId="134" borderId="133" xfId="0"/>
    <xf numFmtId="49" fontId="15" fillId="134" borderId="133" xfId="0"/>
    <xf numFmtId="49" fontId="15" fillId="134" borderId="133" xfId="0"/>
    <xf numFmtId="49" fontId="9" fillId="150" borderId="149" xfId="0">
      <alignment vertical="center"/>
    </xf>
    <xf numFmtId="49" fontId="9" fillId="150" borderId="149" xfId="0">
      <alignment vertical="center"/>
    </xf>
    <xf numFmtId="49" fontId="9" fillId="151" borderId="150" xfId="0">
      <alignment horizontal="right" vertical="center" wrapText="1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1" borderId="90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1" borderId="90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88" borderId="87" xfId="0">
      <alignment horizontal="left"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106" borderId="105" xfId="0">
      <alignment vertical="center"/>
    </xf>
    <xf numFmtId="49" fontId="9" fillId="120" borderId="119" xfId="0">
      <alignment horizontal="center" vertical="center"/>
    </xf>
    <xf numFmtId="178" fontId="9" fillId="146" borderId="145" xfId="0">
      <alignment horizontal="right" vertical="center"/>
    </xf>
    <xf numFmtId="49" fontId="9" fillId="88" borderId="87" xfId="0">
      <alignment horizontal="left"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153" borderId="152" xfId="0">
      <alignment horizontal="left" vertical="center"/>
    </xf>
    <xf numFmtId="49" fontId="9" fillId="154" borderId="153" xfId="0">
      <alignment horizontal="center" vertical="center" wrapText="1"/>
    </xf>
    <xf numFmtId="49" fontId="9" fillId="88" borderId="87" xfId="0">
      <alignment horizontal="left"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88" borderId="87" xfId="0">
      <alignment horizontal="left"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155" borderId="154" xfId="0">
      <alignment horizontal="left" vertical="center"/>
    </xf>
    <xf numFmtId="49" fontId="9" fillId="156" borderId="155" xfId="0">
      <alignment horizontal="center" vertical="center" wrapText="1"/>
    </xf>
    <xf numFmtId="49" fontId="9" fillId="155" borderId="154" xfId="0">
      <alignment horizontal="left" vertical="center"/>
    </xf>
    <xf numFmtId="49" fontId="9" fillId="156" borderId="155" xfId="0">
      <alignment horizontal="center" vertical="center" wrapText="1"/>
    </xf>
    <xf numFmtId="177" fontId="9" fillId="107" borderId="106" xfId="0">
      <alignment horizontal="right" vertical="center"/>
    </xf>
    <xf numFmtId="0" fontId="15" fillId="84" borderId="83" xfId="0"/>
    <xf numFmtId="0" fontId="15" fillId="84" borderId="83" xfId="0"/>
    <xf numFmtId="0" fontId="15" fillId="84" borderId="83" xfId="0"/>
    <xf numFmtId="0" fontId="9" fillId="105" borderId="104" xfId="0">
      <alignment vertical="center"/>
    </xf>
    <xf numFmtId="0" fontId="9" fillId="105" borderId="104" xfId="0">
      <alignment vertical="center"/>
    </xf>
    <xf numFmtId="49" fontId="9" fillId="93" borderId="92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157" borderId="156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91" borderId="90" xfId="0">
      <alignment horizontal="center" vertical="center"/>
    </xf>
    <xf numFmtId="49" fontId="16" fillId="158" borderId="157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177" fontId="9" fillId="130" borderId="129" xfId="0">
      <alignment horizontal="center" vertical="center"/>
    </xf>
    <xf numFmtId="49" fontId="9" fillId="159" borderId="158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60" borderId="159" xfId="0">
      <alignment horizontal="right" vertical="center"/>
    </xf>
    <xf numFmtId="49" fontId="9" fillId="73" borderId="72" xfId="0">
      <alignment vertical="center"/>
    </xf>
    <xf numFmtId="177" fontId="9" fillId="161" borderId="160" xfId="0">
      <alignment horizontal="center" vertical="center"/>
    </xf>
    <xf numFmtId="177" fontId="9" fillId="103" borderId="102" xfId="0">
      <alignment horizontal="right" vertical="center"/>
    </xf>
    <xf numFmtId="49" fontId="9" fillId="73" borderId="72" xfId="0">
      <alignment vertical="center"/>
    </xf>
    <xf numFmtId="49" fontId="9" fillId="91" borderId="90" xfId="0">
      <alignment horizontal="center" vertical="center"/>
    </xf>
    <xf numFmtId="49" fontId="16" fillId="162" borderId="161" xfId="0">
      <alignment horizontal="center" vertical="center"/>
    </xf>
    <xf numFmtId="49" fontId="9" fillId="73" borderId="72" xfId="0">
      <alignment vertical="center"/>
    </xf>
    <xf numFmtId="177" fontId="9" fillId="161" borderId="160" xfId="0">
      <alignment horizontal="center" vertical="center"/>
    </xf>
    <xf numFmtId="177" fontId="9" fillId="163" borderId="162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130" borderId="12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07" borderId="106" xfId="0">
      <alignment horizontal="right" vertical="center"/>
    </xf>
    <xf numFmtId="49" fontId="9" fillId="73" borderId="72" xfId="0">
      <alignment vertical="center"/>
    </xf>
    <xf numFmtId="177" fontId="9" fillId="164" borderId="163" xfId="0">
      <alignment horizontal="center" vertical="center"/>
    </xf>
    <xf numFmtId="177" fontId="9" fillId="124" borderId="123" xfId="0">
      <alignment horizontal="right" vertical="center"/>
    </xf>
    <xf numFmtId="49" fontId="9" fillId="73" borderId="72" xfId="0">
      <alignment vertical="center"/>
    </xf>
    <xf numFmtId="49" fontId="9" fillId="159" borderId="158" xfId="0">
      <alignment horizontal="center" vertical="center"/>
    </xf>
    <xf numFmtId="49" fontId="16" fillId="165" borderId="164" xfId="0">
      <alignment horizontal="center" vertical="center"/>
    </xf>
    <xf numFmtId="49" fontId="9" fillId="115" borderId="114" xfId="0">
      <alignment vertical="center"/>
    </xf>
    <xf numFmtId="177" fontId="9" fillId="166" borderId="165" xfId="0">
      <alignment horizontal="center" vertical="center"/>
    </xf>
    <xf numFmtId="177" fontId="9" fillId="163" borderId="162" xfId="0">
      <alignment horizontal="right" vertical="center"/>
    </xf>
    <xf numFmtId="49" fontId="9" fillId="115" borderId="114" xfId="0">
      <alignment vertical="center"/>
    </xf>
    <xf numFmtId="49" fontId="16" fillId="167" borderId="166" xfId="0">
      <alignment horizontal="center" vertical="center"/>
    </xf>
    <xf numFmtId="177" fontId="16" fillId="168" borderId="167" xfId="0">
      <alignment horizontal="right" vertical="center"/>
    </xf>
    <xf numFmtId="49" fontId="9" fillId="73" borderId="72" xfId="0">
      <alignment vertical="center"/>
    </xf>
    <xf numFmtId="177" fontId="9" fillId="130" borderId="129" xfId="0">
      <alignment horizontal="center" vertical="center"/>
    </xf>
    <xf numFmtId="49" fontId="9" fillId="115" borderId="114" xfId="0">
      <alignment vertical="center"/>
    </xf>
    <xf numFmtId="49" fontId="16" fillId="165" borderId="164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130" borderId="129" xfId="0">
      <alignment horizontal="center" vertical="center"/>
    </xf>
    <xf numFmtId="49" fontId="9" fillId="115" borderId="114" xfId="0">
      <alignment vertical="center"/>
    </xf>
    <xf numFmtId="49" fontId="16" fillId="165" borderId="164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59" borderId="158" xfId="0">
      <alignment horizontal="center" vertical="center"/>
    </xf>
    <xf numFmtId="49" fontId="16" fillId="167" borderId="166" xfId="0">
      <alignment horizontal="center" vertical="center"/>
    </xf>
    <xf numFmtId="49" fontId="9" fillId="115" borderId="114" xfId="0">
      <alignment vertical="center"/>
    </xf>
    <xf numFmtId="49" fontId="16" fillId="165" borderId="164" xfId="0">
      <alignment horizontal="center" vertical="center"/>
    </xf>
    <xf numFmtId="49" fontId="9" fillId="115" borderId="114" xfId="0">
      <alignment vertical="center"/>
    </xf>
    <xf numFmtId="0" fontId="9" fillId="169" borderId="168" xfId="0">
      <alignment horizontal="center" vertical="center"/>
    </xf>
    <xf numFmtId="178" fontId="9" fillId="170" borderId="169" xfId="0">
      <alignment horizontal="right" vertical="center"/>
    </xf>
    <xf numFmtId="49" fontId="9" fillId="115" borderId="114" xfId="0">
      <alignment vertical="center"/>
    </xf>
    <xf numFmtId="49" fontId="16" fillId="167" borderId="166" xfId="0">
      <alignment horizontal="center" vertical="center"/>
    </xf>
    <xf numFmtId="177" fontId="16" fillId="171" borderId="170" xfId="0">
      <alignment horizontal="right" vertical="center"/>
    </xf>
    <xf numFmtId="49" fontId="9" fillId="115" borderId="114" xfId="0">
      <alignment vertical="center"/>
    </xf>
    <xf numFmtId="0" fontId="9" fillId="169" borderId="168" xfId="0">
      <alignment horizontal="center" vertical="center"/>
    </xf>
    <xf numFmtId="178" fontId="9" fillId="172" borderId="171" xfId="0">
      <alignment horizontal="right" vertical="center"/>
    </xf>
    <xf numFmtId="49" fontId="9" fillId="173" borderId="172" xfId="0">
      <alignment vertical="center"/>
    </xf>
    <xf numFmtId="49" fontId="16" fillId="167" borderId="166" xfId="0">
      <alignment horizontal="center" vertical="center"/>
    </xf>
    <xf numFmtId="177" fontId="9" fillId="174" borderId="173" xfId="0">
      <alignment horizontal="right" vertical="center"/>
    </xf>
    <xf numFmtId="49" fontId="9" fillId="159" borderId="158" xfId="0">
      <alignment horizontal="center" vertical="center"/>
    </xf>
    <xf numFmtId="49" fontId="16" fillId="165" borderId="164" xfId="0">
      <alignment horizontal="center" vertical="center"/>
    </xf>
    <xf numFmtId="49" fontId="9" fillId="120" borderId="119" xfId="0">
      <alignment horizontal="center" vertical="center"/>
    </xf>
    <xf numFmtId="0" fontId="9" fillId="175" borderId="174" xfId="0">
      <alignment horizontal="left" vertical="center"/>
    </xf>
    <xf numFmtId="0" fontId="9" fillId="176" borderId="175" xfId="0">
      <alignment horizontal="center" vertical="center"/>
    </xf>
    <xf numFmtId="179" fontId="9" fillId="177" borderId="176" xfId="0">
      <alignment horizontal="right" vertical="center"/>
    </xf>
    <xf numFmtId="0" fontId="15" fillId="84" borderId="83" xfId="0"/>
    <xf numFmtId="0" fontId="15" fillId="84" borderId="83" xfId="0"/>
    <xf numFmtId="0" fontId="9" fillId="178" borderId="177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179" borderId="178" xfId="0">
      <alignment horizontal="left" vertical="center" wrapText="1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180" borderId="179" xfId="0">
      <alignment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177" fontId="9" fillId="77" borderId="76" xfId="0">
      <alignment horizontal="right" vertical="center"/>
    </xf>
    <xf numFmtId="49" fontId="9" fillId="106" borderId="105" xfId="0">
      <alignment vertical="center"/>
    </xf>
    <xf numFmtId="49" fontId="9" fillId="120" borderId="119" xfId="0">
      <alignment horizontal="center" vertical="center"/>
    </xf>
    <xf numFmtId="177" fontId="9" fillId="107" borderId="106" xfId="0">
      <alignment horizontal="right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0" fontId="15" fillId="84" borderId="83" xfId="0"/>
    <xf numFmtId="0" fontId="15" fillId="84" borderId="83" xfId="0"/>
    <xf numFmtId="0" fontId="15" fillId="84" borderId="83" xfId="0"/>
    <xf numFmtId="0" fontId="9" fillId="105" borderId="104" xfId="0">
      <alignment vertical="center"/>
    </xf>
    <xf numFmtId="0" fontId="9" fillId="105" borderId="104" xfId="0">
      <alignment vertical="center"/>
    </xf>
    <xf numFmtId="49" fontId="9" fillId="93" borderId="92" xfId="0">
      <alignment horizontal="right" vertical="center"/>
    </xf>
    <xf numFmtId="49" fontId="17" fillId="181" borderId="180" xfId="0">
      <alignment horizontal="center" vertical="center"/>
    </xf>
    <xf numFmtId="0" fontId="17" fillId="182" borderId="181" xfId="0">
      <alignment horizontal="center" vertical="center"/>
    </xf>
    <xf numFmtId="0" fontId="17" fillId="182" borderId="181" xfId="0">
      <alignment horizontal="center" vertical="center"/>
    </xf>
    <xf numFmtId="0" fontId="17" fillId="182" borderId="181" xfId="0">
      <alignment horizontal="center" vertical="center"/>
    </xf>
    <xf numFmtId="0" fontId="17" fillId="182" borderId="181" xfId="0">
      <alignment horizontal="center" vertical="center"/>
    </xf>
    <xf numFmtId="0" fontId="17" fillId="182" borderId="181" xfId="0">
      <alignment horizontal="center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113" borderId="112" xfId="0">
      <alignment horizontal="center" vertical="center" wrapText="1"/>
    </xf>
    <xf numFmtId="49" fontId="13" fillId="113" borderId="112" xfId="0">
      <alignment horizontal="center" vertical="center" wrapText="1"/>
    </xf>
    <xf numFmtId="49" fontId="13" fillId="113" borderId="112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16" fillId="183" borderId="182" xfId="0">
      <alignment horizontal="left" vertical="center"/>
    </xf>
    <xf numFmtId="49" fontId="16" fillId="165" borderId="164" xfId="0">
      <alignment horizontal="center" vertical="center"/>
    </xf>
    <xf numFmtId="178" fontId="9" fillId="184" borderId="18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16" fillId="183" borderId="182" xfId="0">
      <alignment horizontal="left" vertical="center"/>
    </xf>
    <xf numFmtId="49" fontId="16" fillId="162" borderId="161" xfId="0">
      <alignment horizontal="center" vertical="center"/>
    </xf>
    <xf numFmtId="49" fontId="9" fillId="106" borderId="105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185" borderId="184" xfId="0">
      <alignment vertical="center"/>
    </xf>
    <xf numFmtId="49" fontId="9" fillId="156" borderId="155" xfId="0">
      <alignment horizontal="center" vertical="center" wrapText="1"/>
    </xf>
    <xf numFmtId="49" fontId="9" fillId="156" borderId="155" xfId="0">
      <alignment horizontal="center" vertical="center" wrapText="1"/>
    </xf>
    <xf numFmtId="49" fontId="9" fillId="185" borderId="184" xfId="0">
      <alignment vertical="center"/>
    </xf>
    <xf numFmtId="49" fontId="9" fillId="156" borderId="155" xfId="0">
      <alignment horizontal="center" vertical="center" wrapText="1"/>
    </xf>
    <xf numFmtId="49" fontId="9" fillId="156" borderId="155" xfId="0">
      <alignment horizontal="center" vertical="center" wrapText="1"/>
    </xf>
    <xf numFmtId="49" fontId="9" fillId="108" borderId="107" xfId="0">
      <alignment vertical="center"/>
    </xf>
    <xf numFmtId="49" fontId="9" fillId="148" borderId="147" xfId="0">
      <alignment horizontal="center" vertical="center"/>
    </xf>
    <xf numFmtId="178" fontId="9" fillId="184" borderId="183" xfId="0">
      <alignment horizontal="right" vertical="center"/>
    </xf>
    <xf numFmtId="49" fontId="9" fillId="185" borderId="184" xfId="0">
      <alignment vertical="center"/>
    </xf>
    <xf numFmtId="49" fontId="9" fillId="147" borderId="146" xfId="0">
      <alignment horizontal="center" vertical="center"/>
    </xf>
    <xf numFmtId="177" fontId="9" fillId="186" borderId="18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185" borderId="184" xfId="0">
      <alignment vertical="center"/>
    </xf>
    <xf numFmtId="49" fontId="9" fillId="148" borderId="147" xfId="0">
      <alignment horizontal="center" vertical="center"/>
    </xf>
    <xf numFmtId="177" fontId="9" fillId="110" borderId="109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108" borderId="107" xfId="0">
      <alignment vertical="center"/>
    </xf>
    <xf numFmtId="49" fontId="9" fillId="152" borderId="151" xfId="0">
      <alignment horizontal="center" vertical="center" wrapText="1"/>
    </xf>
    <xf numFmtId="49" fontId="9" fillId="156" borderId="155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86" borderId="18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86" borderId="18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10" borderId="109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6" borderId="145" xfId="0">
      <alignment horizontal="right" vertical="center"/>
    </xf>
    <xf numFmtId="49" fontId="9" fillId="73" borderId="72" xfId="0">
      <alignment vertical="center"/>
    </xf>
    <xf numFmtId="49" fontId="9" fillId="152" borderId="151" xfId="0">
      <alignment horizontal="center" vertical="center" wrapText="1"/>
    </xf>
    <xf numFmtId="49" fontId="9" fillId="152" borderId="151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44" borderId="14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86" borderId="185" xfId="0">
      <alignment horizontal="right" vertical="center"/>
    </xf>
    <xf numFmtId="49" fontId="9" fillId="106" borderId="105" xfId="0">
      <alignment vertical="center"/>
    </xf>
    <xf numFmtId="49" fontId="9" fillId="120" borderId="119" xfId="0">
      <alignment horizontal="center" vertical="center"/>
    </xf>
    <xf numFmtId="178" fontId="9" fillId="160" borderId="159" xfId="0">
      <alignment horizontal="right" vertical="center"/>
    </xf>
    <xf numFmtId="49" fontId="9" fillId="106" borderId="105" xfId="0">
      <alignment vertical="center"/>
    </xf>
    <xf numFmtId="49" fontId="9" fillId="120" borderId="119" xfId="0">
      <alignment horizontal="center" vertical="center"/>
    </xf>
    <xf numFmtId="177" fontId="9" fillId="186" borderId="185" xfId="0">
      <alignment horizontal="right" vertical="center"/>
    </xf>
    <xf numFmtId="0" fontId="9" fillId="105" borderId="104" xfId="0">
      <alignment vertical="center"/>
    </xf>
    <xf numFmtId="0" fontId="9" fillId="105" borderId="104" xfId="0">
      <alignment vertical="center"/>
    </xf>
    <xf numFmtId="0" fontId="9" fillId="105" borderId="104" xfId="0">
      <alignment vertical="center"/>
    </xf>
    <xf numFmtId="0" fontId="9" fillId="105" borderId="104" xfId="0">
      <alignment vertical="center"/>
    </xf>
    <xf numFmtId="0" fontId="9" fillId="176" borderId="175" xfId="0">
      <alignment horizontal="center" vertical="center"/>
    </xf>
    <xf numFmtId="0" fontId="9" fillId="178" borderId="177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5" fillId="23" borderId="22" xfId="0"/>
    <xf numFmtId="0" fontId="5" fillId="23" borderId="22" xfId="0"/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98" borderId="97" xfId="0">
      <alignment vertical="center"/>
    </xf>
    <xf numFmtId="49" fontId="9" fillId="100" borderId="99" xfId="0">
      <alignment horizontal="center" vertical="center"/>
    </xf>
    <xf numFmtId="49" fontId="5" fillId="187" borderId="186" xfId="0"/>
    <xf numFmtId="49" fontId="5" fillId="187" borderId="186" xfId="0"/>
    <xf numFmtId="49" fontId="9" fillId="100" borderId="99" xfId="0">
      <alignment horizontal="center" vertical="center"/>
    </xf>
    <xf numFmtId="49" fontId="9" fillId="99" borderId="98" xfId="0">
      <alignment horizontal="right" vertical="center"/>
    </xf>
    <xf numFmtId="49" fontId="13" fillId="188" borderId="187" xfId="0">
      <alignment horizontal="center" vertical="center" wrapText="1"/>
    </xf>
    <xf numFmtId="49" fontId="13" fillId="188" borderId="187" xfId="0">
      <alignment horizontal="center" vertical="center" wrapText="1"/>
    </xf>
    <xf numFmtId="49" fontId="13" fillId="188" borderId="187" xfId="0">
      <alignment horizontal="center" vertical="center" wrapText="1"/>
    </xf>
    <xf numFmtId="49" fontId="13" fillId="188" borderId="187" xfId="0">
      <alignment horizontal="center" vertical="center" wrapText="1"/>
    </xf>
    <xf numFmtId="49" fontId="13" fillId="188" borderId="187" xfId="0">
      <alignment horizontal="center" vertical="center" wrapText="1"/>
    </xf>
    <xf numFmtId="49" fontId="13" fillId="188" borderId="187" xfId="0">
      <alignment horizontal="center" vertical="center" wrapText="1"/>
    </xf>
    <xf numFmtId="49" fontId="9" fillId="189" borderId="188" xfId="0">
      <alignment horizontal="lef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89" borderId="188" xfId="0">
      <alignment horizontal="left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89" borderId="188" xfId="0">
      <alignment horizontal="left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89" borderId="188" xfId="0">
      <alignment horizontal="left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89" borderId="188" xfId="0">
      <alignment horizontal="left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89" borderId="188" xfId="0">
      <alignment horizontal="left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89" borderId="188" xfId="0">
      <alignment horizontal="left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89" borderId="188" xfId="0">
      <alignment horizontal="left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0" fontId="15" fillId="84" borderId="83" xfId="0"/>
    <xf numFmtId="0" fontId="15" fillId="190" borderId="189" xfId="0">
      <alignment horizontal="center"/>
    </xf>
    <xf numFmtId="0" fontId="15" fillId="84" borderId="83" xfId="0"/>
    <xf numFmtId="0" fontId="15" fillId="84" borderId="83" xfId="0"/>
    <xf numFmtId="0" fontId="15" fillId="190" borderId="189" xfId="0">
      <alignment horizontal="center"/>
    </xf>
    <xf numFmtId="0" fontId="9" fillId="178" borderId="177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155" borderId="154" xfId="0">
      <alignment horizontal="left" vertical="center"/>
    </xf>
    <xf numFmtId="49" fontId="9" fillId="120" borderId="119" xfId="0">
      <alignment horizontal="center" vertical="center"/>
    </xf>
    <xf numFmtId="49" fontId="9" fillId="120" borderId="119" xfId="0">
      <alignment horizontal="center" vertical="center"/>
    </xf>
    <xf numFmtId="49" fontId="9" fillId="189" borderId="188" xfId="0">
      <alignment horizontal="left" vertical="center"/>
    </xf>
    <xf numFmtId="49" fontId="9" fillId="191" borderId="190" xfId="0">
      <alignment horizontal="center" vertical="center" wrapText="1"/>
    </xf>
    <xf numFmtId="177" fontId="9" fillId="103" borderId="102" xfId="0">
      <alignment horizontal="right" vertical="center"/>
    </xf>
    <xf numFmtId="49" fontId="9" fillId="189" borderId="188" xfId="0">
      <alignment horizontal="left" vertical="center"/>
    </xf>
    <xf numFmtId="49" fontId="9" fillId="191" borderId="190" xfId="0">
      <alignment horizontal="center" vertical="center" wrapText="1"/>
    </xf>
    <xf numFmtId="177" fontId="9" fillId="103" borderId="102" xfId="0">
      <alignment horizontal="right" vertical="center"/>
    </xf>
    <xf numFmtId="49" fontId="9" fillId="189" borderId="188" xfId="0">
      <alignment horizontal="left" vertical="center"/>
    </xf>
    <xf numFmtId="49" fontId="9" fillId="191" borderId="190" xfId="0">
      <alignment horizontal="center" vertical="center" wrapText="1"/>
    </xf>
    <xf numFmtId="177" fontId="9" fillId="103" borderId="102" xfId="0">
      <alignment horizontal="right" vertical="center"/>
    </xf>
    <xf numFmtId="49" fontId="9" fillId="189" borderId="188" xfId="0">
      <alignment horizontal="left" vertical="center"/>
    </xf>
    <xf numFmtId="49" fontId="9" fillId="191" borderId="190" xfId="0">
      <alignment horizontal="center" vertical="center" wrapText="1"/>
    </xf>
    <xf numFmtId="49" fontId="9" fillId="189" borderId="188" xfId="0">
      <alignment horizontal="left" vertical="center"/>
    </xf>
    <xf numFmtId="49" fontId="9" fillId="191" borderId="190" xfId="0">
      <alignment horizontal="center" vertical="center" wrapText="1"/>
    </xf>
    <xf numFmtId="49" fontId="9" fillId="189" borderId="188" xfId="0">
      <alignment horizontal="left" vertical="center"/>
    </xf>
    <xf numFmtId="49" fontId="9" fillId="191" borderId="190" xfId="0">
      <alignment horizontal="center" vertical="center" wrapText="1"/>
    </xf>
    <xf numFmtId="178" fontId="9" fillId="170" borderId="169" xfId="0">
      <alignment horizontal="right" vertical="center"/>
    </xf>
    <xf numFmtId="0" fontId="9" fillId="105" borderId="104" xfId="0">
      <alignment vertical="center"/>
    </xf>
    <xf numFmtId="0" fontId="9" fillId="105" borderId="104" xfId="0">
      <alignment vertical="center"/>
    </xf>
    <xf numFmtId="49" fontId="9" fillId="93" borderId="92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192" borderId="191" xfId="0">
      <alignment horizontal="center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193" borderId="192" xfId="0">
      <alignment horizontal="right" vertical="center"/>
    </xf>
    <xf numFmtId="49" fontId="9" fillId="194" borderId="193" xfId="0"/>
    <xf numFmtId="49" fontId="9" fillId="98" borderId="97" xfId="0">
      <alignment vertical="center"/>
    </xf>
    <xf numFmtId="49" fontId="9" fillId="98" borderId="97" xfId="0">
      <alignment vertical="center"/>
    </xf>
    <xf numFmtId="49" fontId="9" fillId="98" borderId="97" xfId="0">
      <alignment vertical="center"/>
    </xf>
    <xf numFmtId="49" fontId="9" fillId="98" borderId="97" xfId="0">
      <alignment vertical="center"/>
    </xf>
    <xf numFmtId="49" fontId="9" fillId="195" borderId="194" xfId="0">
      <alignment horizontal="right" vertical="center"/>
    </xf>
    <xf numFmtId="49" fontId="13" fillId="196" borderId="195" xfId="0">
      <alignment horizontal="center" vertical="center"/>
    </xf>
    <xf numFmtId="49" fontId="13" fillId="101" borderId="100" xfId="0">
      <alignment horizontal="center" vertical="center"/>
    </xf>
    <xf numFmtId="49" fontId="13" fillId="101" borderId="100" xfId="0">
      <alignment horizontal="center" vertical="center"/>
    </xf>
    <xf numFmtId="49" fontId="13" fillId="101" borderId="100" xfId="0">
      <alignment horizontal="center" vertical="center"/>
    </xf>
    <xf numFmtId="49" fontId="13" fillId="101" borderId="100" xfId="0">
      <alignment horizontal="center" vertical="center"/>
    </xf>
    <xf numFmtId="49" fontId="13" fillId="101" borderId="100" xfId="0">
      <alignment horizontal="center" vertical="center"/>
    </xf>
    <xf numFmtId="49" fontId="9" fillId="115" borderId="114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178" fontId="9" fillId="219" borderId="196" xfId="0" applyFill="1">
      <alignment horizontal="right" vertical="center"/>
    </xf>
    <xf numFmtId="178" fontId="10" fillId="198" borderId="197" xfId="0">
      <alignment horizontal="right" vertical="center"/>
    </xf>
    <xf numFmtId="49" fontId="9" fillId="115" borderId="114" xfId="0">
      <alignment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179" fontId="10" fillId="219" borderId="198" xfId="0" applyFill="1">
      <alignment horizontal="right" vertical="center"/>
    </xf>
    <xf numFmtId="49" fontId="9" fillId="115" borderId="114" xfId="0">
      <alignment vertical="center"/>
    </xf>
    <xf numFmtId="178" fontId="9" fillId="170" borderId="169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15" borderId="114" xfId="0">
      <alignment vertical="center"/>
    </xf>
    <xf numFmtId="178" fontId="9" fillId="170" borderId="169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10" fillId="200" borderId="199" xfId="0">
      <alignment horizontal="center" vertical="center"/>
    </xf>
    <xf numFmtId="49" fontId="9" fillId="115" borderId="114" xfId="0">
      <alignment vertical="center"/>
    </xf>
    <xf numFmtId="49" fontId="9" fillId="102" borderId="101" xfId="0">
      <alignment vertical="center"/>
    </xf>
    <xf numFmtId="178" fontId="10" fillId="219" borderId="200" xfId="0" applyFill="1">
      <alignment horizontal="right" vertical="center"/>
    </xf>
    <xf numFmtId="49" fontId="9" fillId="115" borderId="114" xfId="0">
      <alignment vertical="center"/>
    </xf>
    <xf numFmtId="178" fontId="9" fillId="170" borderId="169" xfId="0">
      <alignment horizontal="right" vertical="center"/>
    </xf>
    <xf numFmtId="49" fontId="9" fillId="102" borderId="101" xfId="0">
      <alignment vertical="center"/>
    </xf>
    <xf numFmtId="178" fontId="10" fillId="202" borderId="201" xfId="0">
      <alignment horizontal="right" vertical="center"/>
    </xf>
    <xf numFmtId="49" fontId="9" fillId="115" borderId="114" xfId="0">
      <alignment vertical="center"/>
    </xf>
    <xf numFmtId="178" fontId="9" fillId="170" borderId="169" xfId="0">
      <alignment horizontal="right" vertical="center"/>
    </xf>
    <xf numFmtId="49" fontId="9" fillId="102" borderId="101" xfId="0">
      <alignment vertical="center"/>
    </xf>
    <xf numFmtId="178" fontId="10" fillId="202" borderId="201" xfId="0">
      <alignment horizontal="right" vertical="center"/>
    </xf>
    <xf numFmtId="49" fontId="9" fillId="115" borderId="114" xfId="0">
      <alignment vertical="center"/>
    </xf>
    <xf numFmtId="178" fontId="9" fillId="170" borderId="169" xfId="0">
      <alignment horizontal="right" vertical="center"/>
    </xf>
    <xf numFmtId="49" fontId="9" fillId="102" borderId="101" xfId="0">
      <alignment vertical="center"/>
    </xf>
    <xf numFmtId="178" fontId="10" fillId="202" borderId="201" xfId="0">
      <alignment horizontal="right" vertical="center"/>
    </xf>
    <xf numFmtId="49" fontId="9" fillId="115" borderId="114" xfId="0">
      <alignment vertical="center"/>
    </xf>
    <xf numFmtId="178" fontId="9" fillId="170" borderId="169" xfId="0">
      <alignment horizontal="right" vertical="center"/>
    </xf>
    <xf numFmtId="49" fontId="9" fillId="102" borderId="101" xfId="0">
      <alignment vertical="center"/>
    </xf>
    <xf numFmtId="177" fontId="9" fillId="203" borderId="202" xfId="0">
      <alignment horizontal="center" vertical="center"/>
    </xf>
    <xf numFmtId="177" fontId="10" fillId="219" borderId="203" xfId="0" applyFill="1">
      <alignment horizontal="right" vertical="center"/>
    </xf>
    <xf numFmtId="49" fontId="9" fillId="115" borderId="114" xfId="0">
      <alignment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177" fontId="10" fillId="205" borderId="204" xfId="0">
      <alignment horizontal="right" vertical="center"/>
    </xf>
    <xf numFmtId="49" fontId="9" fillId="173" borderId="172" xfId="0">
      <alignment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177" fontId="10" fillId="205" borderId="204" xfId="0">
      <alignment horizontal="right" vertical="center"/>
    </xf>
    <xf numFmtId="49" fontId="9" fillId="189" borderId="188" xfId="0">
      <alignment horizontal="lef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89" borderId="188" xfId="0">
      <alignment horizontal="left" vertical="center"/>
    </xf>
    <xf numFmtId="177" fontId="9" fillId="203" borderId="202" xfId="0">
      <alignment horizontal="center" vertical="center"/>
    </xf>
    <xf numFmtId="49" fontId="9" fillId="189" borderId="188" xfId="0">
      <alignment horizontal="lef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89" borderId="188" xfId="0">
      <alignment horizontal="left" vertical="center"/>
    </xf>
    <xf numFmtId="49" fontId="10" fillId="200" borderId="199" xfId="0">
      <alignment horizontal="center" vertical="center"/>
    </xf>
    <xf numFmtId="49" fontId="9" fillId="189" borderId="188" xfId="0">
      <alignment horizontal="left" vertical="center"/>
    </xf>
    <xf numFmtId="177" fontId="9" fillId="203" borderId="202" xfId="0">
      <alignment horizontal="center" vertical="center"/>
    </xf>
    <xf numFmtId="49" fontId="9" fillId="189" borderId="188" xfId="0">
      <alignment horizontal="left" vertical="center"/>
    </xf>
    <xf numFmtId="177" fontId="9" fillId="103" borderId="102" xfId="0">
      <alignment horizontal="right" vertical="center"/>
    </xf>
    <xf numFmtId="49" fontId="10" fillId="200" borderId="199" xfId="0">
      <alignment horizontal="center" vertical="center"/>
    </xf>
    <xf numFmtId="49" fontId="9" fillId="206" borderId="205" xfId="0">
      <alignment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177" fontId="9" fillId="207" borderId="206" xfId="0">
      <alignment horizontal="right" vertical="center"/>
    </xf>
    <xf numFmtId="49" fontId="10" fillId="200" borderId="199" xfId="0">
      <alignment horizontal="center" vertical="center"/>
    </xf>
    <xf numFmtId="49" fontId="9" fillId="206" borderId="205" xfId="0">
      <alignment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10" fillId="200" borderId="199" xfId="0">
      <alignment horizontal="center" vertical="center"/>
    </xf>
    <xf numFmtId="49" fontId="9" fillId="208" borderId="207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178" fontId="10" fillId="202" borderId="201" xfId="0">
      <alignment horizontal="right" vertical="center"/>
    </xf>
    <xf numFmtId="49" fontId="9" fillId="115" borderId="114" xfId="0">
      <alignment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178" fontId="10" fillId="202" borderId="201" xfId="0">
      <alignment horizontal="right" vertical="center"/>
    </xf>
    <xf numFmtId="49" fontId="9" fillId="115" borderId="114" xfId="0">
      <alignment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15" borderId="114" xfId="0">
      <alignment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15" borderId="114" xfId="0">
      <alignment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10" fillId="200" borderId="199" xfId="0">
      <alignment horizontal="center" vertical="center"/>
    </xf>
    <xf numFmtId="49" fontId="9" fillId="173" borderId="172" xfId="0">
      <alignment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178" fontId="10" fillId="209" borderId="208" xfId="0">
      <alignment horizontal="right" vertical="center"/>
    </xf>
    <xf numFmtId="49" fontId="9" fillId="206" borderId="205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178" fontId="10" fillId="202" borderId="201" xfId="0">
      <alignment horizontal="right" vertical="center"/>
    </xf>
    <xf numFmtId="49" fontId="9" fillId="208" borderId="207" xfId="0">
      <alignment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15" borderId="114" xfId="0">
      <alignment vertical="center"/>
    </xf>
    <xf numFmtId="178" fontId="9" fillId="170" borderId="169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73" borderId="172" xfId="0">
      <alignment vertical="center"/>
    </xf>
    <xf numFmtId="178" fontId="9" fillId="170" borderId="169" xfId="0">
      <alignment horizontal="right" vertical="center"/>
    </xf>
    <xf numFmtId="49" fontId="9" fillId="102" borderId="101" xfId="0">
      <alignment vertical="center"/>
    </xf>
    <xf numFmtId="177" fontId="9" fillId="207" borderId="206" xfId="0">
      <alignment horizontal="right" vertical="center"/>
    </xf>
    <xf numFmtId="49" fontId="10" fillId="200" borderId="199" xfId="0">
      <alignment horizontal="center" vertical="center"/>
    </xf>
    <xf numFmtId="49" fontId="9" fillId="150" borderId="149" xfId="0">
      <alignment vertical="center"/>
    </xf>
    <xf numFmtId="0" fontId="9" fillId="105" borderId="104" xfId="0">
      <alignment vertical="center"/>
    </xf>
    <xf numFmtId="0" fontId="9" fillId="105" borderId="104" xfId="0">
      <alignment vertical="center"/>
    </xf>
    <xf numFmtId="49" fontId="9" fillId="150" borderId="149" xfId="0">
      <alignment vertical="center"/>
    </xf>
    <xf numFmtId="0" fontId="9" fillId="178" borderId="177" xfId="0">
      <alignment horizontal="right" vertical="center"/>
    </xf>
    <xf numFmtId="0" fontId="9" fillId="178" borderId="177" xfId="0">
      <alignment horizontal="right" vertical="center"/>
    </xf>
    <xf numFmtId="49" fontId="6" fillId="55" borderId="54" xfId="0">
      <alignment horizontal="center" vertical="center"/>
    </xf>
    <xf numFmtId="0" fontId="18" fillId="210" borderId="209" xfId="0">
      <alignment horizontal="center" vertical="center"/>
    </xf>
    <xf numFmtId="0" fontId="18" fillId="210" borderId="209" xfId="0">
      <alignment horizontal="center" vertical="center"/>
    </xf>
    <xf numFmtId="0" fontId="18" fillId="210" borderId="209" xfId="0">
      <alignment horizontal="center" vertical="center"/>
    </xf>
    <xf numFmtId="0" fontId="18" fillId="210" borderId="209" xfId="0">
      <alignment horizontal="center" vertical="center"/>
    </xf>
    <xf numFmtId="0" fontId="18" fillId="210" borderId="209" xfId="0">
      <alignment horizontal="center" vertical="center"/>
    </xf>
    <xf numFmtId="0" fontId="18" fillId="210" borderId="209" xfId="0">
      <alignment horizontal="center" vertical="center"/>
    </xf>
    <xf numFmtId="0" fontId="18" fillId="210" borderId="209" xfId="0">
      <alignment horizontal="center" vertical="center"/>
    </xf>
    <xf numFmtId="0" fontId="18" fillId="210" borderId="209" xfId="0">
      <alignment horizontal="center" vertical="center"/>
    </xf>
    <xf numFmtId="49" fontId="9" fillId="211" borderId="210" xfId="0">
      <alignment horizontal="left" vertical="center" wrapText="1"/>
    </xf>
    <xf numFmtId="0" fontId="15" fillId="212" borderId="211" xfId="0">
      <alignment vertical="center"/>
    </xf>
    <xf numFmtId="0" fontId="15" fillId="212" borderId="211" xfId="0">
      <alignment vertical="center"/>
    </xf>
    <xf numFmtId="0" fontId="15" fillId="212" borderId="211" xfId="0">
      <alignment vertical="center"/>
    </xf>
    <xf numFmtId="0" fontId="15" fillId="212" borderId="211" xfId="0">
      <alignment vertical="center"/>
    </xf>
    <xf numFmtId="0" fontId="15" fillId="212" borderId="211" xfId="0">
      <alignment vertical="center"/>
    </xf>
    <xf numFmtId="0" fontId="15" fillId="213" borderId="212" xfId="0">
      <alignment horizontal="center" vertical="center"/>
    </xf>
    <xf numFmtId="0" fontId="15" fillId="212" borderId="211" xfId="0">
      <alignment vertical="center"/>
    </xf>
    <xf numFmtId="0" fontId="9" fillId="214" borderId="213" xfId="0">
      <alignment horizontal="right" vertical="center"/>
    </xf>
    <xf numFmtId="49" fontId="13" fillId="101" borderId="100" xfId="0">
      <alignment horizontal="center" vertical="center"/>
    </xf>
    <xf numFmtId="49" fontId="13" fillId="101" borderId="100" xfId="0">
      <alignment horizontal="center" vertical="center"/>
    </xf>
    <xf numFmtId="49" fontId="13" fillId="188" borderId="187" xfId="0">
      <alignment horizontal="center" vertical="center" wrapText="1"/>
    </xf>
    <xf numFmtId="49" fontId="13" fillId="188" borderId="187" xfId="0">
      <alignment horizontal="center" vertical="center" wrapText="1"/>
    </xf>
    <xf numFmtId="49" fontId="13" fillId="188" borderId="187" xfId="0">
      <alignment horizontal="center" vertical="center" wrapText="1"/>
    </xf>
    <xf numFmtId="49" fontId="13" fillId="188" borderId="187" xfId="0">
      <alignment horizontal="center" vertical="center" wrapText="1"/>
    </xf>
    <xf numFmtId="49" fontId="13" fillId="188" borderId="187" xfId="0">
      <alignment horizontal="center" vertical="center" wrapText="1"/>
    </xf>
    <xf numFmtId="49" fontId="13" fillId="101" borderId="100" xfId="0">
      <alignment horizontal="center" vertical="center"/>
    </xf>
    <xf numFmtId="49" fontId="13" fillId="101" borderId="100" xfId="0">
      <alignment horizontal="center"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215" borderId="214" xfId="0">
      <alignment vertical="center" wrapText="1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2" borderId="101" xfId="0">
      <alignment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49" fontId="9" fillId="104" borderId="103" xfId="0">
      <alignment horizontal="center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177" fontId="9" fillId="103" borderId="102" xfId="0">
      <alignment horizontal="right" vertical="center"/>
    </xf>
    <xf numFmtId="49" fontId="9" fillId="104" borderId="103" xfId="0">
      <alignment horizontal="center" vertical="center"/>
    </xf>
    <xf numFmtId="49" fontId="9" fillId="102" borderId="101" xfId="0">
      <alignment vertical="center"/>
    </xf>
    <xf numFmtId="49" fontId="15" fillId="216" borderId="215" xfId="0">
      <alignment vertical="center"/>
    </xf>
    <xf numFmtId="0" fontId="15" fillId="217" borderId="216" xfId="0">
      <alignment vertical="center"/>
    </xf>
    <xf numFmtId="0" fontId="15" fillId="217" borderId="216" xfId="0">
      <alignment vertical="center"/>
    </xf>
    <xf numFmtId="0" fontId="15" fillId="217" borderId="216" xfId="0">
      <alignment vertical="center"/>
    </xf>
    <xf numFmtId="0" fontId="15" fillId="217" borderId="216" xfId="0">
      <alignment vertical="center"/>
    </xf>
    <xf numFmtId="0" fontId="15" fillId="217" borderId="216" xfId="0">
      <alignment vertical="center"/>
    </xf>
    <xf numFmtId="0" fontId="15" fillId="218" borderId="217" xfId="0">
      <alignment horizontal="center" vertical="center"/>
    </xf>
    <xf numFmtId="0" fontId="15" fillId="217" borderId="216" xfId="0">
      <alignment vertical="center"/>
    </xf>
    <xf numFmtId="49" fontId="9" fillId="93" borderId="92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FFFF"/>
      <rgbColor rgb="CCCC33"/>
      <rgbColor rgb="99FFFF"/>
      <rgbColor rgb="000040"/>
      <rgbColor rgb="FF0000"/>
      <rgbColor rgb="008000"/>
      <rgbColor rgb="00FFFF"/>
      <rgbColor rgb="0000FF"/>
      <rgbColor rgb="808080"/>
      <rgbColor rgb="FFFFFFFF"/>
      <rgbColor rgb="80FFFF"/>
      <rgbColor rgb="80FF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worksheets/sheet16.xml" Type="http://schemas.openxmlformats.org/officeDocument/2006/relationships/worksheet" Id="rId17" /><Relationship Target="worksheets/sheet17.xml" Type="http://schemas.openxmlformats.org/officeDocument/2006/relationships/worksheet" Id="rId18" /><Relationship Target="worksheets/sheet18.xml" Type="http://schemas.openxmlformats.org/officeDocument/2006/relationships/worksheet" Id="rId19" /><Relationship Target="worksheets/sheet19.xml" Type="http://schemas.openxmlformats.org/officeDocument/2006/relationships/worksheet" Id="rId20" /><Relationship Target="worksheets/sheet20.xml" Type="http://schemas.openxmlformats.org/officeDocument/2006/relationships/worksheet" Id="rId21" /><Relationship Target="worksheets/sheet21.xml" Type="http://schemas.openxmlformats.org/officeDocument/2006/relationships/worksheet" Id="rId22" /><Relationship Target="worksheets/sheet22.xml" Type="http://schemas.openxmlformats.org/officeDocument/2006/relationships/worksheet" Id="rId23" /><Relationship Target="worksheets/sheet23.xml" Type="http://schemas.openxmlformats.org/officeDocument/2006/relationships/worksheet" Id="rId24" /><Relationship Target="sharedStrings.xml" Type="http://schemas.openxmlformats.org/officeDocument/2006/relationships/sharedStrings" Id="rId25" /><Relationship Target="theme/theme1.xml" Type="http://schemas.openxmlformats.org/officeDocument/2006/relationships/theme" Id="rId26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showGridLines="0" topLeftCell="A1" zoomScaleNormal="100" zoomScalePageLayoutView="60" workbookViewId="0">
      <pane topLeftCell="A2" activePane="bottomLeft" state="frozen"/>
      <selection activeCell="A1" sqref="A1"/>
    </sheetView>
  </sheetViews>
  <sheetFormatPr defaultColWidth="8" defaultRowHeight="14.25"/>
  <cols>
    <col min="1" max="1" width="9.46274509803922" style="16"/>
    <col min="2" max="2" width="9.89411764705882" style="16"/>
    <col min="3" max="3" width="12.6196078431373" style="16"/>
    <col min="4" max="4" style="16" hidden="1"/>
    <col min="5" max="5" width="27.1058823529412" style="16"/>
    <col min="6" max="6" width="15.7725490196078" style="16"/>
    <col min="7" max="7" width="13.9098039215686" style="16"/>
    <col min="8" max="8" width="4.87450980392157" style="16"/>
    <col min="9" max="9" width="8.60392156862745" style="16"/>
    <col min="10" max="10" width="4.72941176470588" style="16"/>
    <col min="11" max="11" width="9.17647058823529" style="16"/>
    <col min="12" max="12" width="8.31764705882353" style="16"/>
    <col min="13" max="13" width="17.7803921568627" style="16"/>
    <col min="14" max="14" width="3.15294117647059" style="16"/>
  </cols>
  <sheetData>
    <row r="1" ht="17.25" customHeight="1">
      <c r="A1" s="218"/>
      <c r="B1" s="219"/>
      <c r="C1" s="220"/>
      <c r="D1" s="221"/>
      <c r="E1" s="222"/>
      <c r="F1" s="223"/>
      <c r="G1" s="224"/>
      <c r="H1" s="225"/>
      <c r="I1" s="226"/>
      <c r="J1" s="227"/>
      <c r="K1" s="228"/>
      <c r="L1" s="229"/>
      <c r="M1" s="230"/>
      <c r="N1" s="231"/>
    </row>
    <row r="2" ht="47.25" customHeight="1">
      <c r="A2" s="232" t="s">
        <v>0</v>
      </c>
      <c r="B2" s="233"/>
      <c r="C2" s="234"/>
      <c r="D2" s="235"/>
      <c r="E2" s="236"/>
      <c r="F2" s="237"/>
      <c r="G2" s="238"/>
      <c r="H2" s="239"/>
      <c r="I2" s="240"/>
      <c r="J2" s="241"/>
      <c r="K2" s="242"/>
      <c r="L2" s="243"/>
      <c r="M2" s="244"/>
      <c r="N2" s="245"/>
    </row>
    <row r="3" ht="19.5" customHeight="1">
      <c r="A3" s="246"/>
      <c r="B3" s="247"/>
      <c r="C3" s="248"/>
      <c r="D3" s="249"/>
      <c r="E3" s="250"/>
      <c r="F3" s="251"/>
      <c r="G3" s="252"/>
      <c r="H3" s="253"/>
      <c r="I3" s="254"/>
      <c r="J3" s="255"/>
      <c r="K3" s="256"/>
      <c r="L3" s="257"/>
      <c r="M3" s="258"/>
      <c r="N3" s="259"/>
    </row>
    <row r="4" ht="19.5" customHeight="1">
      <c r="A4" s="260"/>
      <c r="B4" s="261"/>
      <c r="C4" s="262"/>
      <c r="D4" s="263"/>
      <c r="E4" s="264"/>
      <c r="F4" s="265" t="s">
        <v>1</v>
      </c>
      <c r="G4" s="266">
        <v>0</v>
      </c>
      <c r="H4" s="267" t="s">
        <v>2</v>
      </c>
      <c r="I4" s="268">
        <v>0</v>
      </c>
      <c r="J4" s="269" t="s">
        <v>3</v>
      </c>
      <c r="K4" s="270">
        <v>0</v>
      </c>
      <c r="L4" s="271" t="s">
        <v>4</v>
      </c>
      <c r="M4" s="272"/>
      <c r="N4" s="273"/>
    </row>
    <row r="5" ht="19.5" customHeight="1">
      <c r="A5" s="274"/>
      <c r="B5" s="275"/>
      <c r="C5" s="276"/>
      <c r="D5" s="277"/>
      <c r="E5" s="278"/>
      <c r="F5" s="279"/>
      <c r="G5" s="280"/>
      <c r="H5" s="281"/>
      <c r="I5" s="282"/>
      <c r="J5" s="283"/>
      <c r="K5" s="284"/>
      <c r="L5" s="285"/>
      <c r="M5" s="286"/>
      <c r="N5" s="287"/>
    </row>
    <row r="6" ht="19.5" customHeight="1">
      <c r="A6" s="288" t="s">
        <v>5</v>
      </c>
      <c r="B6" s="289"/>
      <c r="C6" s="290"/>
      <c r="D6" s="291"/>
      <c r="E6" s="292"/>
      <c r="F6" s="293"/>
      <c r="G6" s="294"/>
      <c r="H6" s="295"/>
      <c r="I6" s="296"/>
      <c r="J6" s="297"/>
      <c r="K6" s="298"/>
      <c r="L6" s="299"/>
      <c r="M6" s="300"/>
      <c r="N6" s="301"/>
    </row>
    <row r="7" ht="19.5" customHeight="1">
      <c r="A7" s="302"/>
      <c r="B7" s="303"/>
      <c r="C7" s="304"/>
      <c r="D7" s="305"/>
      <c r="E7" s="306"/>
      <c r="F7" s="307"/>
      <c r="G7" s="308"/>
      <c r="H7" s="309"/>
      <c r="I7" s="310"/>
      <c r="J7" s="311"/>
      <c r="K7" s="312"/>
      <c r="L7" s="313"/>
      <c r="M7" s="314"/>
      <c r="N7" s="315"/>
    </row>
    <row r="8" ht="19.5" customHeight="1">
      <c r="A8" s="316" t="s">
        <v>6</v>
      </c>
      <c r="B8" s="317"/>
      <c r="C8" s="318"/>
      <c r="D8" s="319"/>
      <c r="E8" s="320"/>
      <c r="F8" s="321"/>
      <c r="G8" s="322"/>
      <c r="H8" s="323"/>
      <c r="I8" s="324"/>
      <c r="J8" s="325"/>
      <c r="K8" s="326"/>
      <c r="L8" s="327"/>
      <c r="M8" s="328"/>
      <c r="N8" s="329"/>
    </row>
    <row r="9" ht="19.5" customHeight="1">
      <c r="A9" s="330"/>
      <c r="B9" s="331"/>
      <c r="C9" s="332"/>
      <c r="D9" s="333"/>
      <c r="E9" s="334"/>
      <c r="F9" s="335"/>
      <c r="G9" s="336"/>
      <c r="H9" s="337"/>
      <c r="I9" s="338"/>
      <c r="J9" s="339"/>
      <c r="K9" s="340"/>
      <c r="L9" s="341"/>
      <c r="M9" s="342"/>
      <c r="N9" s="343"/>
    </row>
    <row r="10" ht="19.5" customHeight="1">
      <c r="A10" s="344" t="s">
        <v>7</v>
      </c>
      <c r="B10" s="345"/>
      <c r="C10" s="346"/>
      <c r="D10" s="347"/>
      <c r="E10" s="348"/>
      <c r="F10" s="349" t="s">
        <v>8</v>
      </c>
      <c r="G10" s="350">
        <v>0</v>
      </c>
      <c r="H10" s="351" t="s">
        <v>2</v>
      </c>
      <c r="I10" s="352">
        <v>0</v>
      </c>
      <c r="J10" s="353" t="s">
        <v>3</v>
      </c>
      <c r="K10" s="354">
        <v>0</v>
      </c>
      <c r="L10" s="355" t="s">
        <v>4</v>
      </c>
      <c r="M10" s="356"/>
      <c r="N10" s="357"/>
    </row>
    <row r="11" ht="19.5" customHeight="1">
      <c r="A11" s="358"/>
      <c r="B11" s="359"/>
      <c r="C11" s="360"/>
      <c r="D11" s="361"/>
      <c r="E11" s="362"/>
      <c r="F11" s="363"/>
      <c r="G11" s="364"/>
      <c r="H11" s="365"/>
      <c r="I11" s="366"/>
      <c r="J11" s="367"/>
      <c r="K11" s="368"/>
      <c r="L11" s="369"/>
      <c r="M11" s="370"/>
      <c r="N11" s="371"/>
    </row>
    <row r="12" ht="19.5" customHeight="1">
      <c r="A12" s="372" t="s">
        <v>9</v>
      </c>
      <c r="B12" s="373"/>
      <c r="C12" s="374"/>
      <c r="D12" s="375"/>
      <c r="E12" s="376"/>
      <c r="F12" s="377"/>
      <c r="G12" s="378"/>
      <c r="H12" s="379"/>
      <c r="I12" s="380"/>
      <c r="J12" s="381"/>
      <c r="K12" s="382"/>
      <c r="L12" s="383"/>
      <c r="M12" s="384"/>
      <c r="N12" s="385"/>
    </row>
    <row r="13" ht="19.5" customHeight="1">
      <c r="A13" s="386"/>
      <c r="B13" s="387"/>
      <c r="C13" s="388"/>
      <c r="D13" s="389"/>
      <c r="E13" s="390"/>
      <c r="F13" s="391"/>
      <c r="G13" s="392"/>
      <c r="H13" s="393"/>
      <c r="I13" s="394"/>
      <c r="J13" s="395"/>
      <c r="K13" s="396"/>
      <c r="L13" s="397"/>
      <c r="M13" s="398"/>
      <c r="N13" s="399"/>
    </row>
    <row r="14" ht="19.5" customHeight="1">
      <c r="A14" s="400" t="s">
        <v>10</v>
      </c>
      <c r="B14" s="401"/>
      <c r="C14" s="402"/>
      <c r="D14" s="403"/>
      <c r="E14" s="404"/>
      <c r="F14" s="405" t="s">
        <v>11</v>
      </c>
      <c r="G14" s="406"/>
      <c r="H14" s="407"/>
      <c r="I14" s="408"/>
      <c r="J14" s="409"/>
      <c r="K14" s="410" t="s">
        <v>12</v>
      </c>
      <c r="L14" s="411"/>
      <c r="M14" s="412"/>
      <c r="N14" s="413"/>
    </row>
    <row r="15" ht="19.5" customHeight="1">
      <c r="A15" s="414"/>
      <c r="B15" s="415"/>
      <c r="C15" s="416"/>
      <c r="D15" s="417"/>
      <c r="E15" s="418"/>
      <c r="F15" s="419"/>
      <c r="G15" s="420"/>
      <c r="H15" s="421"/>
      <c r="I15" s="422"/>
      <c r="J15" s="423"/>
      <c r="K15" s="424"/>
      <c r="L15" s="425"/>
      <c r="M15" s="426"/>
      <c r="N15" s="427"/>
    </row>
    <row r="16" ht="33" customHeight="1">
      <c r="A16" s="428" t="s">
        <v>13</v>
      </c>
      <c r="B16" s="429"/>
      <c r="C16" s="430"/>
      <c r="D16" s="431"/>
      <c r="E16" s="432"/>
      <c r="F16" s="433" t="s">
        <v>11</v>
      </c>
      <c r="G16" s="434"/>
      <c r="H16" s="435"/>
      <c r="I16" s="436"/>
      <c r="J16" s="437"/>
      <c r="K16" s="438" t="s">
        <v>12</v>
      </c>
      <c r="L16" s="439"/>
      <c r="M16" s="440"/>
      <c r="N16" s="441"/>
    </row>
    <row r="17" ht="19.5" customHeight="1">
      <c r="A17" s="442"/>
      <c r="B17" s="443"/>
      <c r="C17" s="444"/>
      <c r="D17" s="445"/>
      <c r="E17" s="446"/>
      <c r="F17" s="447"/>
      <c r="G17" s="448"/>
      <c r="H17" s="449"/>
      <c r="I17" s="450"/>
      <c r="J17" s="451"/>
      <c r="K17" s="452"/>
      <c r="L17" s="453"/>
      <c r="M17" s="454"/>
      <c r="N17" s="455"/>
    </row>
    <row r="18" ht="19.5" customHeight="1">
      <c r="A18" s="456" t="s">
        <v>14</v>
      </c>
      <c r="B18" s="457"/>
      <c r="C18" s="458"/>
      <c r="D18" s="459"/>
      <c r="E18" s="460"/>
      <c r="F18" s="461" t="s">
        <v>11</v>
      </c>
      <c r="G18" s="462"/>
      <c r="H18" s="463"/>
      <c r="I18" s="464"/>
      <c r="J18" s="465"/>
      <c r="K18" s="466" t="s">
        <v>12</v>
      </c>
      <c r="L18" s="467"/>
      <c r="M18" s="468"/>
      <c r="N18" s="469"/>
    </row>
    <row r="19" ht="19.5" customHeight="1">
      <c r="A19" s="470"/>
      <c r="B19" s="471"/>
      <c r="C19" s="472"/>
      <c r="D19" s="473"/>
      <c r="E19" s="474"/>
      <c r="F19" s="475"/>
      <c r="G19" s="476"/>
      <c r="H19" s="477"/>
      <c r="I19" s="478"/>
      <c r="J19" s="479"/>
      <c r="K19" s="480"/>
      <c r="L19" s="481"/>
      <c r="M19" s="482"/>
      <c r="N19" s="483"/>
    </row>
    <row r="20" ht="19.5" customHeight="1">
      <c r="A20" s="484" t="s">
        <v>15</v>
      </c>
      <c r="B20" s="485"/>
      <c r="C20" s="486"/>
      <c r="D20" s="487"/>
      <c r="E20" s="488"/>
      <c r="F20" s="489" t="s">
        <v>16</v>
      </c>
      <c r="G20" s="490"/>
      <c r="H20" s="491"/>
      <c r="I20" s="492"/>
      <c r="J20" s="493"/>
      <c r="K20" s="494" t="s">
        <v>12</v>
      </c>
      <c r="L20" s="495"/>
      <c r="M20" s="496"/>
      <c r="N20" s="497"/>
    </row>
    <row r="21" ht="19.5" customHeight="1">
      <c r="A21" s="498"/>
      <c r="B21" s="499"/>
      <c r="C21" s="500"/>
      <c r="D21" s="501"/>
      <c r="E21" s="502"/>
      <c r="F21" s="503"/>
      <c r="G21" s="504"/>
      <c r="H21" s="505"/>
      <c r="I21" s="506"/>
      <c r="J21" s="507"/>
      <c r="K21" s="508"/>
      <c r="L21" s="509"/>
      <c r="M21" s="510"/>
      <c r="N21" s="511"/>
    </row>
  </sheetData>
  <mergeCells>
    <mergeCell ref="A2:M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M14"/>
    <mergeCell ref="A16:D16"/>
    <mergeCell ref="F16:G16"/>
    <mergeCell ref="H16:J16"/>
    <mergeCell ref="K16:L16"/>
    <mergeCell ref="M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2"/>
  <sheetViews>
    <sheetView showGridLines="0" topLeftCell="A1" zoomScaleNormal="100" zoomScalePageLayoutView="60" workbookViewId="0">
      <pane topLeftCell="B3" activePane="bottomRight" state="frozen"/>
      <selection activeCell="A1" sqref="A1"/>
    </sheetView>
  </sheetViews>
  <sheetFormatPr defaultColWidth="8" defaultRowHeight="14.25"/>
  <cols>
    <col min="1" max="1" width="1.14509803921569" style="16"/>
    <col min="2" max="2" width="110.141176470588" style="16"/>
    <col min="3" max="3" width="4.15686274509804" style="16"/>
  </cols>
  <sheetData>
    <row r="1" ht="45.75" customHeight="1">
      <c r="B1" s="512" t="s">
        <v>17</v>
      </c>
      <c r="C1" s="513"/>
    </row>
    <row r="2" ht="19.5" customHeight="1">
      <c r="B2" s="49"/>
      <c r="C2" s="49"/>
    </row>
    <row r="3" ht="19.5" customHeight="1">
      <c r="B3" s="514" t="s">
        <v>18</v>
      </c>
      <c r="C3" s="515"/>
    </row>
    <row r="4" ht="19.5" customHeight="1">
      <c r="B4" s="516" t="s">
        <v>19</v>
      </c>
      <c r="C4" s="49"/>
    </row>
    <row r="5" ht="19.5" customHeight="1">
      <c r="B5" s="517" t="s">
        <v>20</v>
      </c>
      <c r="C5" s="518"/>
    </row>
    <row r="6" ht="19.5" customHeight="1">
      <c r="B6" s="519" t="s">
        <v>21</v>
      </c>
      <c r="C6" s="49"/>
    </row>
    <row r="7" ht="19.5" customHeight="1">
      <c r="B7" s="520" t="s">
        <v>22</v>
      </c>
      <c r="C7" s="521"/>
    </row>
    <row r="8" ht="19.5" customHeight="1">
      <c r="B8" s="522" t="s">
        <v>23</v>
      </c>
      <c r="C8" s="523"/>
    </row>
    <row r="9" ht="19.5" customHeight="1">
      <c r="B9" s="524" t="s">
        <v>24</v>
      </c>
      <c r="C9" s="525"/>
    </row>
    <row r="10" ht="19.5" customHeight="1">
      <c r="B10" s="526" t="s">
        <v>25</v>
      </c>
      <c r="C10" s="527"/>
    </row>
    <row r="11" ht="19.5" customHeight="1">
      <c r="B11" s="528" t="s">
        <v>26</v>
      </c>
      <c r="C11" s="49"/>
    </row>
    <row r="12" ht="19.5" customHeight="1">
      <c r="B12" s="52" t="s">
        <v>27</v>
      </c>
      <c r="C12" s="53"/>
    </row>
    <row r="13" ht="19.5" customHeight="1">
      <c r="B13" s="52" t="s">
        <v>28</v>
      </c>
      <c r="C13" s="53"/>
    </row>
    <row r="14" ht="19.5" customHeight="1">
      <c r="B14" s="529" t="s">
        <v>29</v>
      </c>
      <c r="C14" s="530"/>
    </row>
    <row r="15" ht="19.5" customHeight="1">
      <c r="B15" s="531" t="s">
        <v>30</v>
      </c>
      <c r="C15" s="532"/>
    </row>
    <row r="16" ht="19.5" customHeight="1">
      <c r="B16" s="533" t="s">
        <v>31</v>
      </c>
      <c r="C16" s="534"/>
    </row>
    <row r="17" ht="19.5" customHeight="1">
      <c r="B17" s="535" t="s">
        <v>32</v>
      </c>
      <c r="C17" s="536"/>
    </row>
    <row r="18" ht="19.5" customHeight="1">
      <c r="B18" s="537" t="s">
        <v>33</v>
      </c>
      <c r="C18" s="49"/>
    </row>
    <row r="19" ht="19.5" customHeight="1">
      <c r="B19" s="538" t="s">
        <v>34</v>
      </c>
      <c r="C19" s="539"/>
    </row>
    <row r="20" ht="19.5" customHeight="1">
      <c r="B20" s="540" t="s">
        <v>35</v>
      </c>
      <c r="C20" s="541"/>
    </row>
    <row r="21" ht="19.5" customHeight="1">
      <c r="B21" s="542" t="s">
        <v>36</v>
      </c>
      <c r="C21" s="49"/>
    </row>
    <row r="22" ht="19.5" customHeight="1">
      <c r="B22" s="543" t="s">
        <v>37</v>
      </c>
      <c r="C22" s="544"/>
    </row>
  </sheetData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8"/>
  <sheetViews>
    <sheetView showGridLines="0" topLeftCell="A1" zoomScaleNormal="100" zoomScalePageLayoutView="60" workbookViewId="0">
      <pane topLeftCell="D7" activePane="bottomRight" state="frozen"/>
      <selection activeCell="A1" sqref="A1"/>
    </sheetView>
  </sheetViews>
  <sheetFormatPr defaultColWidth="8" defaultRowHeight="14.25"/>
  <cols>
    <col min="1" max="1" width="23.6627450980392" style="16"/>
    <col min="2" max="2" width="23.3764705882353" style="16"/>
    <col min="3" max="3" width="22.8" style="16"/>
    <col min="4" max="4" width="24.2352941176471" style="16"/>
    <col min="5" max="5" width="24.2352941176471" style="16"/>
    <col min="6" max="6" width="24.2352941176471" style="16"/>
    <col min="7" max="7" width="24.2352941176471" style="16"/>
    <col min="8" max="8" width="24.2352941176471" style="16"/>
    <col min="9" max="9" width="24.2352941176471" style="16"/>
    <col min="10" max="10" width="24.2352941176471" style="16"/>
    <col min="11" max="11" width="24.2352941176471" style="16"/>
    <col min="12" max="12" width="24.2352941176471" style="16"/>
    <col min="13" max="13" width="24.2352941176471" style="16"/>
    <col min="14" max="14" width="24.2352941176471" style="16"/>
    <col min="15" max="15" width="24.2352941176471" style="16"/>
    <col min="16" max="16" width="24.2352941176471" style="16"/>
    <col min="17" max="17" width="24.2352941176471" style="16"/>
  </cols>
  <sheetData>
    <row r="1" ht="48" customHeight="1">
      <c r="A1" s="545" t="s">
        <v>38</v>
      </c>
      <c r="B1" s="546"/>
      <c r="C1" s="547"/>
      <c r="D1" s="548"/>
      <c r="E1" s="549"/>
      <c r="F1" s="550"/>
      <c r="G1" s="551"/>
      <c r="H1" s="552"/>
      <c r="I1" s="553"/>
      <c r="J1" s="554"/>
      <c r="K1" s="555"/>
      <c r="L1" s="556"/>
      <c r="M1" s="557"/>
      <c r="N1" s="558"/>
      <c r="O1" s="559"/>
      <c r="P1" s="560"/>
      <c r="Q1" s="561"/>
    </row>
    <row r="2" customHeight="1">
      <c r="A2" s="562"/>
      <c r="B2" s="563"/>
      <c r="C2" s="564"/>
      <c r="D2" s="565"/>
      <c r="E2" s="566"/>
      <c r="F2" s="567"/>
      <c r="G2" s="568"/>
      <c r="H2" s="569"/>
      <c r="I2" s="570"/>
      <c r="J2" s="571"/>
      <c r="K2" s="572"/>
      <c r="L2" s="573"/>
      <c r="M2" s="574"/>
      <c r="N2" s="575"/>
      <c r="O2" s="576"/>
      <c r="P2" s="577"/>
      <c r="Q2" s="578"/>
    </row>
    <row r="3" ht="19.5" customHeight="1">
      <c r="A3" s="579"/>
      <c r="B3" s="580"/>
      <c r="C3" s="581"/>
      <c r="D3" s="582"/>
      <c r="E3" s="583"/>
      <c r="F3" s="584"/>
      <c r="G3" s="585"/>
      <c r="H3" s="586"/>
      <c r="I3" s="587"/>
      <c r="J3" s="588"/>
      <c r="K3" s="589"/>
      <c r="L3" s="590"/>
      <c r="M3" s="591"/>
      <c r="N3" s="592"/>
      <c r="O3" s="593"/>
      <c r="P3" s="594"/>
      <c r="Q3" s="595" t="s">
        <v>39</v>
      </c>
    </row>
    <row r="4" ht="19.5" customHeight="1">
      <c r="A4" s="596" t="s">
        <v>40</v>
      </c>
      <c r="B4" s="597"/>
      <c r="C4" s="598"/>
      <c r="D4" s="599"/>
      <c r="E4" s="600"/>
      <c r="F4" s="601"/>
      <c r="G4" s="602"/>
      <c r="H4" s="603"/>
      <c r="I4" s="604"/>
      <c r="J4" s="605"/>
      <c r="K4" s="606"/>
      <c r="L4" s="607"/>
      <c r="M4" s="608"/>
      <c r="N4" s="609"/>
      <c r="O4" s="610"/>
      <c r="P4" s="611"/>
      <c r="Q4" s="612" t="s">
        <v>41</v>
      </c>
    </row>
    <row r="5" ht="30" customHeight="1">
      <c r="A5" s="613" t="s">
        <v>42</v>
      </c>
      <c r="B5" s="614" t="s">
        <v>43</v>
      </c>
      <c r="C5" s="615"/>
      <c r="D5" s="616" t="s">
        <v>44</v>
      </c>
      <c r="E5" s="617"/>
      <c r="F5" s="618" t="s">
        <v>45</v>
      </c>
      <c r="G5" s="619"/>
      <c r="H5" s="620" t="s">
        <v>46</v>
      </c>
      <c r="I5" s="621"/>
      <c r="J5" s="622" t="s">
        <v>47</v>
      </c>
      <c r="K5" s="623"/>
      <c r="L5" s="624" t="s">
        <v>48</v>
      </c>
      <c r="M5" s="625"/>
      <c r="N5" s="626" t="s">
        <v>49</v>
      </c>
      <c r="O5" s="627"/>
      <c r="P5" s="628" t="s">
        <v>50</v>
      </c>
      <c r="Q5" s="629"/>
    </row>
    <row r="6" ht="30" customHeight="1">
      <c r="A6" s="630"/>
      <c r="B6" s="631" t="s">
        <v>51</v>
      </c>
      <c r="C6" s="632" t="s">
        <v>52</v>
      </c>
      <c r="D6" s="633" t="s">
        <v>51</v>
      </c>
      <c r="E6" s="634" t="s">
        <v>52</v>
      </c>
      <c r="F6" s="635" t="s">
        <v>51</v>
      </c>
      <c r="G6" s="636" t="s">
        <v>52</v>
      </c>
      <c r="H6" s="637" t="s">
        <v>51</v>
      </c>
      <c r="I6" s="638" t="s">
        <v>52</v>
      </c>
      <c r="J6" s="639" t="s">
        <v>51</v>
      </c>
      <c r="K6" s="640" t="s">
        <v>52</v>
      </c>
      <c r="L6" s="641" t="s">
        <v>51</v>
      </c>
      <c r="M6" s="642" t="s">
        <v>52</v>
      </c>
      <c r="N6" s="643" t="s">
        <v>51</v>
      </c>
      <c r="O6" s="644" t="s">
        <v>52</v>
      </c>
      <c r="P6" s="645" t="s">
        <v>51</v>
      </c>
      <c r="Q6" s="646" t="s">
        <v>52</v>
      </c>
    </row>
    <row r="7" ht="30" customHeight="1">
      <c r="A7" s="647" t="s">
        <v>53</v>
      </c>
      <c r="B7" s="648">
        <f>D7+F7+H7+J7+L7+N7+P7</f>
        <v>369096940.32</v>
      </c>
      <c r="C7" s="648">
        <f>E7+G7+I7+K7+M7+O7+Q7</f>
        <v>345094579.34</v>
      </c>
      <c r="D7" s="648">
        <f>D8+D9+D10+D11+D12+D13</f>
        <v>0</v>
      </c>
      <c r="E7" s="648">
        <f>E8+E9+E10+E11+E12+E13</f>
        <v>0</v>
      </c>
      <c r="F7" s="648">
        <f>F8+F9+F10+F11+F12+F13</f>
        <v>275400248.82</v>
      </c>
      <c r="G7" s="649">
        <f>G8+G9+G10+G11+G12+G13</f>
        <v>311246966.72</v>
      </c>
      <c r="H7" s="650">
        <f>H8+H9+H10+H11+H12</f>
        <v>93696691.5</v>
      </c>
      <c r="I7" s="648">
        <f>I8+I9+I10+I11+I12</f>
        <v>33847612.62</v>
      </c>
      <c r="J7" s="648">
        <f>J8+J9+J10+J11+J12</f>
        <v>0</v>
      </c>
      <c r="K7" s="648">
        <f>K8+K9+K10+K11+K12</f>
        <v>0</v>
      </c>
      <c r="L7" s="648">
        <f>L8+L9+L10+L11+L12</f>
        <v>0</v>
      </c>
      <c r="M7" s="648">
        <f>M8+M9+M10+M11+M12</f>
        <v>0</v>
      </c>
      <c r="N7" s="648">
        <f>N8+N9+N10+N11+N12</f>
        <v>0</v>
      </c>
      <c r="O7" s="648">
        <f>O8+O9+O10+O11+O12</f>
        <v>0</v>
      </c>
      <c r="P7" s="648">
        <f>P8+P9+P10+P11+P12</f>
        <v>0</v>
      </c>
      <c r="Q7" s="648">
        <f>Q8+Q9+Q10+Q11+Q12</f>
        <v>0</v>
      </c>
    </row>
    <row r="8" ht="30" customHeight="1">
      <c r="A8" s="651" t="s">
        <v>54</v>
      </c>
      <c r="B8" s="648">
        <f>D8+F8+H8+J8+L8+N8+P8</f>
        <v>0</v>
      </c>
      <c r="C8" s="648">
        <f>E8+G8+I8+K8+M8+O8+Q8</f>
        <v>0</v>
      </c>
      <c r="D8" s="652">
        <v>0</v>
      </c>
      <c r="E8" s="653">
        <v>0</v>
      </c>
      <c r="F8" s="654">
        <v>0</v>
      </c>
      <c r="G8" s="655">
        <v>0</v>
      </c>
      <c r="H8" s="656">
        <v>0</v>
      </c>
      <c r="I8" s="657">
        <v>0</v>
      </c>
      <c r="J8" s="658">
        <v>0</v>
      </c>
      <c r="K8" s="659">
        <v>0</v>
      </c>
      <c r="L8" s="660">
        <v>0</v>
      </c>
      <c r="M8" s="661">
        <v>0</v>
      </c>
      <c r="N8" s="662">
        <v>0</v>
      </c>
      <c r="O8" s="663">
        <v>0</v>
      </c>
      <c r="P8" s="664">
        <v>0</v>
      </c>
      <c r="Q8" s="665">
        <v>0</v>
      </c>
    </row>
    <row r="9" ht="30" customHeight="1">
      <c r="A9" s="666" t="s">
        <v>55</v>
      </c>
      <c r="B9" s="648">
        <f>D9+F9+H9+J9+L9+N9+P9</f>
        <v>45320.79</v>
      </c>
      <c r="C9" s="648">
        <f>E9+G9+I9+K9+M9+O9+Q9</f>
        <v>0</v>
      </c>
      <c r="D9" s="667">
        <v>0</v>
      </c>
      <c r="E9" s="668">
        <v>0</v>
      </c>
      <c r="F9" s="669">
        <v>0</v>
      </c>
      <c r="G9" s="670">
        <v>0</v>
      </c>
      <c r="H9" s="671">
        <v>45320.79</v>
      </c>
      <c r="I9" s="672">
        <v>0</v>
      </c>
      <c r="J9" s="673">
        <v>0</v>
      </c>
      <c r="K9" s="674">
        <v>0</v>
      </c>
      <c r="L9" s="675">
        <v>0</v>
      </c>
      <c r="M9" s="676">
        <v>0</v>
      </c>
      <c r="N9" s="677">
        <v>0</v>
      </c>
      <c r="O9" s="678">
        <v>0</v>
      </c>
      <c r="P9" s="679">
        <v>0</v>
      </c>
      <c r="Q9" s="680">
        <v>0</v>
      </c>
    </row>
    <row r="10" ht="30" customHeight="1">
      <c r="A10" s="681" t="s">
        <v>56</v>
      </c>
      <c r="B10" s="648">
        <f>D10+F10+H10+J10+L10+N10+P10</f>
        <v>369051619.53</v>
      </c>
      <c r="C10" s="648">
        <f>E10+G10+I10+K10+M10+O10+Q10</f>
        <v>324605439.73</v>
      </c>
      <c r="D10" s="682">
        <v>0</v>
      </c>
      <c r="E10" s="683">
        <v>0</v>
      </c>
      <c r="F10" s="684">
        <v>275400248.82</v>
      </c>
      <c r="G10" s="685">
        <v>290757827.11</v>
      </c>
      <c r="H10" s="686">
        <v>93651370.71</v>
      </c>
      <c r="I10" s="687">
        <v>33847612.62</v>
      </c>
      <c r="J10" s="688">
        <v>0</v>
      </c>
      <c r="K10" s="689">
        <v>0</v>
      </c>
      <c r="L10" s="690">
        <v>0</v>
      </c>
      <c r="M10" s="691">
        <v>0</v>
      </c>
      <c r="N10" s="692">
        <v>0</v>
      </c>
      <c r="O10" s="693">
        <v>0</v>
      </c>
      <c r="P10" s="694">
        <v>0</v>
      </c>
      <c r="Q10" s="695">
        <v>0</v>
      </c>
    </row>
    <row r="11" ht="30" customHeight="1">
      <c r="A11" s="696" t="s">
        <v>57</v>
      </c>
      <c r="B11" s="648">
        <f>D11+F11+H11+J11+L11+N11+P11</f>
        <v>0</v>
      </c>
      <c r="C11" s="648">
        <f>E11+G11+I11+K11+M11+O11+Q11</f>
        <v>20489139.61</v>
      </c>
      <c r="D11" s="697">
        <v>0</v>
      </c>
      <c r="E11" s="698">
        <v>0</v>
      </c>
      <c r="F11" s="699">
        <v>0</v>
      </c>
      <c r="G11" s="700">
        <v>20489139.61</v>
      </c>
      <c r="H11" s="701">
        <v>0</v>
      </c>
      <c r="I11" s="702">
        <v>0</v>
      </c>
      <c r="J11" s="703">
        <v>0</v>
      </c>
      <c r="K11" s="704">
        <v>0</v>
      </c>
      <c r="L11" s="705">
        <v>0</v>
      </c>
      <c r="M11" s="706">
        <v>0</v>
      </c>
      <c r="N11" s="707">
        <v>0</v>
      </c>
      <c r="O11" s="708">
        <v>0</v>
      </c>
      <c r="P11" s="709">
        <v>0</v>
      </c>
      <c r="Q11" s="710">
        <v>0</v>
      </c>
    </row>
    <row r="12" ht="30" customHeight="1">
      <c r="A12" s="711" t="s">
        <v>58</v>
      </c>
      <c r="B12" s="648">
        <f>D12+F12+H12+J12+L12+N12+P12</f>
        <v>0</v>
      </c>
      <c r="C12" s="648">
        <f>E12+G12+I12+K12+M12+O12+Q12</f>
        <v>0</v>
      </c>
      <c r="D12" s="712">
        <v>0</v>
      </c>
      <c r="E12" s="713">
        <v>0</v>
      </c>
      <c r="F12" s="714">
        <v>0</v>
      </c>
      <c r="G12" s="715">
        <v>0</v>
      </c>
      <c r="H12" s="716">
        <v>0</v>
      </c>
      <c r="I12" s="717">
        <v>0</v>
      </c>
      <c r="J12" s="718">
        <v>0</v>
      </c>
      <c r="K12" s="719">
        <v>0</v>
      </c>
      <c r="L12" s="720">
        <v>0</v>
      </c>
      <c r="M12" s="721">
        <v>0</v>
      </c>
      <c r="N12" s="722">
        <v>0</v>
      </c>
      <c r="O12" s="723">
        <v>0</v>
      </c>
      <c r="P12" s="724">
        <v>0</v>
      </c>
      <c r="Q12" s="725">
        <v>0</v>
      </c>
    </row>
    <row r="13" ht="30" customHeight="1">
      <c r="A13" s="726" t="s">
        <v>59</v>
      </c>
      <c r="B13" s="648">
        <f>D13+F13</f>
        <v>0</v>
      </c>
      <c r="C13" s="648">
        <f>E13+G13</f>
        <v>0</v>
      </c>
      <c r="D13" s="727">
        <v>0</v>
      </c>
      <c r="E13" s="728">
        <v>0</v>
      </c>
      <c r="F13" s="729">
        <v>0</v>
      </c>
      <c r="G13" s="730">
        <v>0</v>
      </c>
      <c r="H13" s="731" t="s">
        <v>60</v>
      </c>
      <c r="I13" s="732" t="s">
        <v>60</v>
      </c>
      <c r="J13" s="733" t="s">
        <v>60</v>
      </c>
      <c r="K13" s="734" t="s">
        <v>60</v>
      </c>
      <c r="L13" s="735" t="s">
        <v>60</v>
      </c>
      <c r="M13" s="736" t="s">
        <v>60</v>
      </c>
      <c r="N13" s="737" t="s">
        <v>60</v>
      </c>
      <c r="O13" s="738" t="s">
        <v>60</v>
      </c>
      <c r="P13" s="739" t="s">
        <v>60</v>
      </c>
      <c r="Q13" s="740" t="s">
        <v>60</v>
      </c>
    </row>
    <row r="14" ht="30" customHeight="1">
      <c r="A14" s="741" t="s">
        <v>61</v>
      </c>
      <c r="B14" s="648">
        <f>D14+F14+H14+J14+L14+N14+P14</f>
        <v>0</v>
      </c>
      <c r="C14" s="648">
        <f>E14+G14+I14+K14+M14+O14+Q14</f>
        <v>0</v>
      </c>
      <c r="D14" s="648">
        <f>D15+D16</f>
        <v>0</v>
      </c>
      <c r="E14" s="648">
        <f>E15+E16</f>
        <v>0</v>
      </c>
      <c r="F14" s="648">
        <f>F15+F16</f>
        <v>0</v>
      </c>
      <c r="G14" s="649">
        <f>G15+G16</f>
        <v>0</v>
      </c>
      <c r="H14" s="650">
        <f>H15+H16</f>
        <v>0</v>
      </c>
      <c r="I14" s="648">
        <f>I15+I16</f>
        <v>0</v>
      </c>
      <c r="J14" s="648">
        <f>J15+J16</f>
        <v>0</v>
      </c>
      <c r="K14" s="648">
        <f>K15+K16</f>
        <v>0</v>
      </c>
      <c r="L14" s="648">
        <f>L15+L16</f>
        <v>0</v>
      </c>
      <c r="M14" s="648">
        <f>M15+M16</f>
        <v>0</v>
      </c>
      <c r="N14" s="648">
        <f>N15+N16</f>
        <v>0</v>
      </c>
      <c r="O14" s="648">
        <f>O15+O16</f>
        <v>0</v>
      </c>
      <c r="P14" s="648">
        <f>P15+P16</f>
        <v>0</v>
      </c>
      <c r="Q14" s="648">
        <f>Q15+Q16</f>
        <v>0</v>
      </c>
    </row>
    <row r="15" ht="30" customHeight="1">
      <c r="A15" s="742" t="s">
        <v>62</v>
      </c>
      <c r="B15" s="648">
        <f>D15+F15+H15+J15+L15+N15+P15</f>
        <v>0</v>
      </c>
      <c r="C15" s="648">
        <f>E15+G15+I15+K15+M15+O15+Q15</f>
        <v>0</v>
      </c>
      <c r="D15" s="743">
        <v>0</v>
      </c>
      <c r="E15" s="744">
        <v>0</v>
      </c>
      <c r="F15" s="745">
        <v>0</v>
      </c>
      <c r="G15" s="746">
        <v>0</v>
      </c>
      <c r="H15" s="747">
        <v>0</v>
      </c>
      <c r="I15" s="748">
        <v>0</v>
      </c>
      <c r="J15" s="749">
        <v>0</v>
      </c>
      <c r="K15" s="750">
        <v>0</v>
      </c>
      <c r="L15" s="751">
        <v>0</v>
      </c>
      <c r="M15" s="752">
        <v>0</v>
      </c>
      <c r="N15" s="753">
        <v>0</v>
      </c>
      <c r="O15" s="754">
        <v>0</v>
      </c>
      <c r="P15" s="755">
        <v>0</v>
      </c>
      <c r="Q15" s="756">
        <v>0</v>
      </c>
    </row>
    <row r="16" ht="30" customHeight="1">
      <c r="A16" s="757" t="s">
        <v>63</v>
      </c>
      <c r="B16" s="648">
        <f>D16+F16+H16+J16+L16+N16+P16</f>
        <v>0</v>
      </c>
      <c r="C16" s="648">
        <f>E16+G16+I16+K16+M16+O16+Q16</f>
        <v>0</v>
      </c>
      <c r="D16" s="758">
        <v>0</v>
      </c>
      <c r="E16" s="759">
        <v>0</v>
      </c>
      <c r="F16" s="760">
        <v>0</v>
      </c>
      <c r="G16" s="761">
        <v>0</v>
      </c>
      <c r="H16" s="762">
        <v>0</v>
      </c>
      <c r="I16" s="763">
        <v>0</v>
      </c>
      <c r="J16" s="764">
        <v>0</v>
      </c>
      <c r="K16" s="765">
        <v>0</v>
      </c>
      <c r="L16" s="766">
        <v>0</v>
      </c>
      <c r="M16" s="767">
        <v>0</v>
      </c>
      <c r="N16" s="768">
        <v>0</v>
      </c>
      <c r="O16" s="769">
        <v>0</v>
      </c>
      <c r="P16" s="770">
        <v>0</v>
      </c>
      <c r="Q16" s="771">
        <v>0</v>
      </c>
    </row>
    <row r="17" ht="30" customHeight="1">
      <c r="A17" s="772" t="s">
        <v>64</v>
      </c>
      <c r="B17" s="648">
        <f>D17+F17+H17+J17+L17+N17+P17</f>
        <v>369096940.32</v>
      </c>
      <c r="C17" s="648">
        <f>E17+G17+I17+K17+M17+O17+Q17</f>
        <v>345094579.34</v>
      </c>
      <c r="D17" s="648">
        <f>D7-D14</f>
        <v>0</v>
      </c>
      <c r="E17" s="648">
        <f>E7-E14</f>
        <v>0</v>
      </c>
      <c r="F17" s="773">
        <f>F7-F14</f>
        <v>275400248.82</v>
      </c>
      <c r="G17" s="774">
        <f>G7-G14</f>
        <v>311246966.72</v>
      </c>
      <c r="H17" s="650">
        <f>H7-H14</f>
        <v>93696691.5</v>
      </c>
      <c r="I17" s="648">
        <f>I7-I14</f>
        <v>33847612.62</v>
      </c>
      <c r="J17" s="648">
        <f>J7-J14</f>
        <v>0</v>
      </c>
      <c r="K17" s="648">
        <f>K7-K14</f>
        <v>0</v>
      </c>
      <c r="L17" s="648">
        <f>L7-L14</f>
        <v>0</v>
      </c>
      <c r="M17" s="648">
        <f>M7-M14</f>
        <v>0</v>
      </c>
      <c r="N17" s="648">
        <f>N7-N14</f>
        <v>0</v>
      </c>
      <c r="O17" s="648">
        <f>O7-O14</f>
        <v>0</v>
      </c>
      <c r="P17" s="648">
        <f>P7-P14</f>
        <v>0</v>
      </c>
      <c r="Q17" s="648">
        <f>Q7-Q14</f>
        <v>0</v>
      </c>
    </row>
    <row r="18" ht="30" customHeight="1">
      <c r="A18" s="775"/>
      <c r="B18" s="776"/>
      <c r="C18" s="777"/>
      <c r="D18" s="778"/>
      <c r="E18" s="779"/>
      <c r="F18" s="780"/>
      <c r="G18" s="781"/>
      <c r="H18" s="782"/>
      <c r="I18" s="783"/>
      <c r="J18" s="784"/>
      <c r="K18" s="785"/>
      <c r="L18" s="786"/>
      <c r="M18" s="787"/>
      <c r="N18" s="788"/>
      <c r="O18" s="789"/>
      <c r="P18" s="790"/>
      <c r="Q18" s="791" t="s">
        <v>65</v>
      </c>
    </row>
  </sheetData>
  <mergeCells>
    <mergeCell ref="A1:Q1"/>
    <mergeCell ref="A5:A6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showZeros="0" topLeftCell="A1" zoomScaleNormal="100" zoomScalePageLayoutView="60" workbookViewId="0">
      <pane topLeftCell="C5" activePane="bottomRight" state="frozen"/>
      <selection activeCell="A1" sqref="A1"/>
    </sheetView>
  </sheetViews>
  <sheetFormatPr defaultColWidth="8" defaultRowHeight="14.25"/>
  <cols>
    <col min="1" max="1" width="47.8980392156863" style="16"/>
    <col min="2" max="2" width="27.2470588235294" style="16"/>
    <col min="3" max="3" width="22.9450980392157" style="16"/>
    <col min="4" max="4" width="22.9450980392157" style="16"/>
    <col min="5" max="5" width="22.9450980392157" style="16"/>
    <col min="6" max="6" width="28.3960784313725" style="16"/>
    <col min="7" max="7" width="22.9450980392157" style="16"/>
    <col min="8" max="8" width="22.9450980392157" style="16"/>
    <col min="9" max="9" width="22.9450980392157" style="16"/>
  </cols>
  <sheetData>
    <row r="1" ht="48" customHeight="1">
      <c r="A1" s="792" t="s">
        <v>66</v>
      </c>
      <c r="B1" s="793"/>
      <c r="C1" s="794"/>
      <c r="D1" s="795"/>
      <c r="E1" s="796"/>
      <c r="F1" s="797"/>
      <c r="G1" s="798"/>
      <c r="H1" s="799"/>
      <c r="I1" s="800"/>
    </row>
    <row r="2" ht="19.5" customHeight="1">
      <c r="A2" s="801"/>
      <c r="B2" s="802"/>
      <c r="C2" s="803"/>
      <c r="D2" s="804"/>
      <c r="E2" s="805"/>
      <c r="F2" s="806"/>
      <c r="G2" s="807"/>
      <c r="H2" s="808"/>
      <c r="I2" s="809" t="s">
        <v>67</v>
      </c>
    </row>
    <row r="3" ht="19.5" customHeight="1">
      <c r="A3" s="810" t="s">
        <v>40</v>
      </c>
      <c r="B3" s="811"/>
      <c r="C3" s="812"/>
      <c r="D3" s="813"/>
      <c r="E3" s="814"/>
      <c r="F3" s="815"/>
      <c r="G3" s="816"/>
      <c r="H3" s="817"/>
      <c r="I3" s="818" t="s">
        <v>41</v>
      </c>
    </row>
    <row r="4" ht="39" customHeight="1">
      <c r="A4" s="819" t="s">
        <v>68</v>
      </c>
      <c r="B4" s="820" t="s">
        <v>69</v>
      </c>
      <c r="C4" s="821" t="s">
        <v>70</v>
      </c>
      <c r="D4" s="822" t="s">
        <v>71</v>
      </c>
      <c r="E4" s="823" t="s">
        <v>72</v>
      </c>
      <c r="F4" s="824" t="s">
        <v>73</v>
      </c>
      <c r="G4" s="825" t="s">
        <v>74</v>
      </c>
      <c r="H4" s="826" t="s">
        <v>49</v>
      </c>
      <c r="I4" s="827" t="s">
        <v>50</v>
      </c>
    </row>
    <row r="5" ht="28.5" customHeight="1">
      <c r="A5" s="828" t="s">
        <v>75</v>
      </c>
      <c r="B5" s="648">
        <f>C5+D5+E5+F5+G5+H5+I5</f>
        <v>256139166.13</v>
      </c>
      <c r="C5" s="648">
        <v>0</v>
      </c>
      <c r="D5" s="648">
        <v>113250358.52</v>
      </c>
      <c r="E5" s="648">
        <v>142888807.61</v>
      </c>
      <c r="F5" s="648">
        <v>0</v>
      </c>
      <c r="G5" s="648">
        <v>0</v>
      </c>
      <c r="H5" s="648">
        <v>0</v>
      </c>
      <c r="I5" s="648">
        <v>0</v>
      </c>
    </row>
    <row r="6" ht="28.5" customHeight="1">
      <c r="A6" s="829" t="s">
        <v>76</v>
      </c>
      <c r="B6" s="648">
        <f>C6+D6+E6+F6+G6+H6+I6</f>
        <v>137144093.9</v>
      </c>
      <c r="C6" s="648">
        <v>0</v>
      </c>
      <c r="D6" s="648">
        <v>26708200</v>
      </c>
      <c r="E6" s="648">
        <v>110435893.9</v>
      </c>
      <c r="F6" s="648">
        <v>0</v>
      </c>
      <c r="G6" s="648">
        <v>0</v>
      </c>
      <c r="H6" s="648">
        <v>0</v>
      </c>
      <c r="I6" s="648">
        <v>0</v>
      </c>
    </row>
    <row r="7" ht="28.5" customHeight="1">
      <c r="A7" s="830" t="s">
        <v>77</v>
      </c>
      <c r="B7" s="648">
        <f>C7+D7+E7+F7+G7+H7+I7</f>
        <v>109829300</v>
      </c>
      <c r="C7" s="648">
        <v>0</v>
      </c>
      <c r="D7" s="648">
        <v>81219300</v>
      </c>
      <c r="E7" s="648">
        <v>28610000</v>
      </c>
      <c r="F7" s="648">
        <v>0</v>
      </c>
      <c r="G7" s="648">
        <v>0</v>
      </c>
      <c r="H7" s="648">
        <v>0</v>
      </c>
      <c r="I7" s="648">
        <v>0</v>
      </c>
    </row>
    <row r="8" ht="28.5" customHeight="1">
      <c r="A8" s="831" t="s">
        <v>78</v>
      </c>
      <c r="B8" s="648">
        <f>C8+D8+E8+F8+G8+H8+I8</f>
        <v>5894229.5</v>
      </c>
      <c r="C8" s="648">
        <v>0</v>
      </c>
      <c r="D8" s="648">
        <v>5093616.01</v>
      </c>
      <c r="E8" s="648">
        <v>800613.49</v>
      </c>
      <c r="F8" s="648">
        <v>0</v>
      </c>
      <c r="G8" s="648">
        <v>0</v>
      </c>
      <c r="H8" s="648">
        <v>0</v>
      </c>
      <c r="I8" s="648">
        <v>0</v>
      </c>
    </row>
    <row r="9" ht="28.5" customHeight="1">
      <c r="A9" s="832" t="s">
        <v>79</v>
      </c>
      <c r="B9" s="648">
        <f>C9+D9</f>
        <v>39139.61</v>
      </c>
      <c r="C9" s="648">
        <v>0</v>
      </c>
      <c r="D9" s="648">
        <v>39139.61</v>
      </c>
      <c r="E9" s="648"/>
      <c r="F9" s="648"/>
      <c r="G9" s="648"/>
      <c r="H9" s="648"/>
      <c r="I9" s="648"/>
    </row>
    <row r="10" ht="28.5" customHeight="1">
      <c r="A10" s="833" t="s">
        <v>80</v>
      </c>
      <c r="B10" s="648">
        <f>C10+D10+E10+F10+I10</f>
        <v>3147673.79</v>
      </c>
      <c r="C10" s="648">
        <v>0</v>
      </c>
      <c r="D10" s="648">
        <v>105373.57</v>
      </c>
      <c r="E10" s="648">
        <v>3042300.22</v>
      </c>
      <c r="F10" s="648">
        <v>0</v>
      </c>
      <c r="G10" s="648"/>
      <c r="H10" s="648"/>
      <c r="I10" s="648">
        <v>0</v>
      </c>
    </row>
    <row r="11" ht="28.5" customHeight="1">
      <c r="A11" s="834" t="s">
        <v>81</v>
      </c>
      <c r="B11" s="648">
        <f>C11+D11+E11+F11+G11+H11+I11</f>
        <v>84729.33</v>
      </c>
      <c r="C11" s="648">
        <v>0</v>
      </c>
      <c r="D11" s="648">
        <v>84729.33</v>
      </c>
      <c r="E11" s="648">
        <v>0</v>
      </c>
      <c r="F11" s="648">
        <v>0</v>
      </c>
      <c r="G11" s="648">
        <v>0</v>
      </c>
      <c r="H11" s="648">
        <v>0</v>
      </c>
      <c r="I11" s="648">
        <v>0</v>
      </c>
    </row>
    <row r="12" ht="28.5" customHeight="1">
      <c r="A12" s="835" t="s">
        <v>82</v>
      </c>
      <c r="B12" s="648">
        <f>C12</f>
        <v>0</v>
      </c>
      <c r="C12" s="648">
        <v>0</v>
      </c>
      <c r="D12" s="648"/>
      <c r="E12" s="648"/>
      <c r="F12" s="648"/>
      <c r="G12" s="648"/>
      <c r="H12" s="648"/>
      <c r="I12" s="648"/>
    </row>
    <row r="13" ht="28.5" customHeight="1">
      <c r="A13" s="836" t="s">
        <v>83</v>
      </c>
      <c r="B13" s="648">
        <f>C13</f>
        <v>0</v>
      </c>
      <c r="C13" s="648">
        <v>0</v>
      </c>
      <c r="D13" s="648"/>
      <c r="E13" s="648"/>
      <c r="F13" s="648"/>
      <c r="G13" s="648"/>
      <c r="H13" s="648"/>
      <c r="I13" s="648"/>
    </row>
    <row r="14" ht="28.5" customHeight="1">
      <c r="A14" s="837" t="s">
        <v>84</v>
      </c>
      <c r="B14" s="648">
        <f>C14+D14+E14+F14+G14+H14+I14</f>
        <v>280141527.11</v>
      </c>
      <c r="C14" s="648">
        <v>0</v>
      </c>
      <c r="D14" s="648">
        <v>77403640.62</v>
      </c>
      <c r="E14" s="648">
        <v>202737886.49</v>
      </c>
      <c r="F14" s="648">
        <v>0</v>
      </c>
      <c r="G14" s="648">
        <v>0</v>
      </c>
      <c r="H14" s="648">
        <v>0</v>
      </c>
      <c r="I14" s="648">
        <v>0</v>
      </c>
    </row>
    <row r="15" ht="28.5" customHeight="1">
      <c r="A15" s="838" t="s">
        <v>85</v>
      </c>
      <c r="B15" s="648">
        <f>C15+D15+E15+F15+G15+H15+I15</f>
        <v>279829333.49</v>
      </c>
      <c r="C15" s="648">
        <v>0</v>
      </c>
      <c r="D15" s="648">
        <v>77272832.51</v>
      </c>
      <c r="E15" s="648">
        <v>202556500.98</v>
      </c>
      <c r="F15" s="648">
        <v>0</v>
      </c>
      <c r="G15" s="648">
        <v>0</v>
      </c>
      <c r="H15" s="648">
        <v>0</v>
      </c>
      <c r="I15" s="648">
        <v>0</v>
      </c>
    </row>
    <row r="16" ht="28.5" customHeight="1">
      <c r="A16" s="839" t="s">
        <v>86</v>
      </c>
      <c r="B16" s="648">
        <f>C16+D16+E16+F16+I16</f>
        <v>312193.62</v>
      </c>
      <c r="C16" s="648">
        <v>0</v>
      </c>
      <c r="D16" s="648">
        <v>130808.11</v>
      </c>
      <c r="E16" s="648">
        <v>181385.51</v>
      </c>
      <c r="F16" s="648">
        <v>0</v>
      </c>
      <c r="G16" s="648"/>
      <c r="H16" s="648"/>
      <c r="I16" s="648">
        <v>0</v>
      </c>
    </row>
    <row r="17" ht="28.5" customHeight="1">
      <c r="A17" s="840" t="s">
        <v>87</v>
      </c>
      <c r="B17" s="648">
        <f>C17+D17+E17+F17+G17+H17+I17</f>
        <v>0</v>
      </c>
      <c r="C17" s="648">
        <v>0</v>
      </c>
      <c r="D17" s="648">
        <v>0</v>
      </c>
      <c r="E17" s="648">
        <v>0</v>
      </c>
      <c r="F17" s="648">
        <v>0</v>
      </c>
      <c r="G17" s="648">
        <v>0</v>
      </c>
      <c r="H17" s="648">
        <v>0</v>
      </c>
      <c r="I17" s="648">
        <v>0</v>
      </c>
    </row>
    <row r="18" ht="28.5" customHeight="1">
      <c r="A18" s="841" t="s">
        <v>88</v>
      </c>
      <c r="B18" s="648">
        <f>C18</f>
        <v>0</v>
      </c>
      <c r="C18" s="648">
        <v>0</v>
      </c>
      <c r="D18" s="648"/>
      <c r="E18" s="648"/>
      <c r="F18" s="648"/>
      <c r="G18" s="648"/>
      <c r="H18" s="648"/>
      <c r="I18" s="648"/>
    </row>
    <row r="19" ht="28.5" customHeight="1">
      <c r="A19" s="842" t="s">
        <v>89</v>
      </c>
      <c r="B19" s="648">
        <f>C19</f>
        <v>0</v>
      </c>
      <c r="C19" s="648">
        <v>0</v>
      </c>
      <c r="D19" s="648"/>
      <c r="E19" s="648"/>
      <c r="F19" s="648"/>
      <c r="G19" s="648"/>
      <c r="H19" s="648"/>
      <c r="I19" s="648"/>
    </row>
    <row r="20" ht="28.5" customHeight="1">
      <c r="A20" s="843" t="s">
        <v>90</v>
      </c>
      <c r="B20" s="648">
        <f>C20+D20+E20+F20+G20+H20+I20</f>
        <v>-24002360.98</v>
      </c>
      <c r="C20" s="648">
        <v>0</v>
      </c>
      <c r="D20" s="648">
        <v>35846717.9</v>
      </c>
      <c r="E20" s="648">
        <v>-59849078.88</v>
      </c>
      <c r="F20" s="648">
        <v>0</v>
      </c>
      <c r="G20" s="648">
        <v>0</v>
      </c>
      <c r="H20" s="648">
        <v>0</v>
      </c>
      <c r="I20" s="648">
        <v>0</v>
      </c>
    </row>
    <row r="21" ht="28.5" customHeight="1">
      <c r="A21" s="844" t="s">
        <v>91</v>
      </c>
      <c r="B21" s="648">
        <f>C21+D21+E21+F21+G21+H21+I21</f>
        <v>345094579.34</v>
      </c>
      <c r="C21" s="648">
        <v>0</v>
      </c>
      <c r="D21" s="648">
        <v>311246966.72</v>
      </c>
      <c r="E21" s="648">
        <v>33847612.62</v>
      </c>
      <c r="F21" s="648">
        <v>0</v>
      </c>
      <c r="G21" s="648">
        <v>0</v>
      </c>
      <c r="H21" s="648">
        <v>0</v>
      </c>
      <c r="I21" s="648">
        <v>0</v>
      </c>
    </row>
    <row r="22" ht="28.5" customHeight="1">
      <c r="A22" s="845"/>
      <c r="B22" s="846"/>
      <c r="C22" s="847"/>
      <c r="D22" s="848"/>
      <c r="E22" s="849"/>
      <c r="F22" s="850"/>
      <c r="G22" s="851"/>
      <c r="H22" s="852"/>
      <c r="I22" s="853" t="s">
        <v>92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44.7450980392157" style="16"/>
    <col min="2" max="2" width="32.8392156862745" style="16"/>
    <col min="3" max="3" width="45.1764705882353" style="16"/>
    <col min="4" max="4" width="31.8352941176471" style="16"/>
  </cols>
  <sheetData>
    <row r="1" ht="48" customHeight="1">
      <c r="A1" s="854" t="s">
        <v>93</v>
      </c>
      <c r="B1" s="855"/>
      <c r="C1" s="856"/>
      <c r="D1" s="857"/>
    </row>
    <row r="2" customHeight="1">
      <c r="A2" s="858"/>
      <c r="B2" s="859"/>
      <c r="C2" s="860"/>
      <c r="D2" s="861"/>
    </row>
    <row r="3" ht="19.5" customHeight="1">
      <c r="A3" s="862"/>
      <c r="B3" s="863"/>
      <c r="C3" s="864"/>
      <c r="D3" s="865" t="s">
        <v>94</v>
      </c>
    </row>
    <row r="4" ht="19.5" customHeight="1">
      <c r="A4" s="866" t="s">
        <v>40</v>
      </c>
      <c r="B4" s="867"/>
      <c r="C4" s="868"/>
      <c r="D4" s="869" t="s">
        <v>41</v>
      </c>
    </row>
    <row r="5" ht="28.5" customHeight="1">
      <c r="A5" s="870" t="s">
        <v>42</v>
      </c>
      <c r="B5" s="871" t="s">
        <v>95</v>
      </c>
      <c r="C5" s="872" t="s">
        <v>42</v>
      </c>
      <c r="D5" s="873" t="s">
        <v>95</v>
      </c>
    </row>
    <row r="6" ht="28.5" customHeight="1">
      <c r="A6" s="874" t="s">
        <v>96</v>
      </c>
      <c r="B6" s="875">
        <v>0</v>
      </c>
      <c r="C6" s="876" t="s">
        <v>97</v>
      </c>
      <c r="D6" s="877">
        <v>0</v>
      </c>
    </row>
    <row r="7" ht="28.5" customHeight="1">
      <c r="A7" s="878" t="s">
        <v>98</v>
      </c>
      <c r="B7" s="879">
        <v>0</v>
      </c>
      <c r="C7" s="880" t="s">
        <v>99</v>
      </c>
      <c r="D7" s="881">
        <v>0</v>
      </c>
    </row>
    <row r="8" ht="28.5" customHeight="1">
      <c r="A8" s="882" t="s">
        <v>100</v>
      </c>
      <c r="B8" s="883">
        <v>0</v>
      </c>
      <c r="C8" s="884" t="s">
        <v>101</v>
      </c>
      <c r="D8" s="885">
        <v>0</v>
      </c>
    </row>
    <row r="9" ht="28.5" customHeight="1">
      <c r="A9" s="886" t="s">
        <v>102</v>
      </c>
      <c r="B9" s="887">
        <v>0</v>
      </c>
      <c r="C9" s="888" t="s">
        <v>103</v>
      </c>
      <c r="D9" s="889">
        <v>0</v>
      </c>
    </row>
    <row r="10" ht="28.5" customHeight="1">
      <c r="A10" s="890" t="s">
        <v>104</v>
      </c>
      <c r="B10" s="891">
        <v>0</v>
      </c>
      <c r="C10" s="892" t="s">
        <v>105</v>
      </c>
      <c r="D10" s="893">
        <v>0</v>
      </c>
    </row>
    <row r="11" ht="28.5" customHeight="1">
      <c r="A11" s="894" t="s">
        <v>106</v>
      </c>
      <c r="B11" s="895">
        <v>0</v>
      </c>
      <c r="C11" s="896" t="s">
        <v>107</v>
      </c>
      <c r="D11" s="897">
        <v>0</v>
      </c>
    </row>
    <row r="12" ht="28.5" customHeight="1">
      <c r="A12" s="898" t="s">
        <v>108</v>
      </c>
      <c r="B12" s="648">
        <f>B6+B7+B8+B9+B10+B11</f>
        <v>0</v>
      </c>
      <c r="C12" s="899" t="s">
        <v>109</v>
      </c>
      <c r="D12" s="648">
        <f>D6+D8+D9+D10+D11</f>
        <v>0</v>
      </c>
    </row>
    <row r="13" ht="28.5" customHeight="1">
      <c r="A13" s="900" t="s">
        <v>110</v>
      </c>
      <c r="B13" s="901">
        <v>0</v>
      </c>
      <c r="C13" s="902" t="s">
        <v>111</v>
      </c>
      <c r="D13" s="903">
        <v>0</v>
      </c>
    </row>
    <row r="14" ht="28.5" customHeight="1">
      <c r="A14" s="904" t="s">
        <v>112</v>
      </c>
      <c r="B14" s="905">
        <v>0</v>
      </c>
      <c r="C14" s="906" t="s">
        <v>113</v>
      </c>
      <c r="D14" s="907">
        <v>0</v>
      </c>
    </row>
    <row r="15" ht="28.5" customHeight="1">
      <c r="A15" s="908" t="s">
        <v>114</v>
      </c>
      <c r="B15" s="909">
        <v>0</v>
      </c>
      <c r="C15" s="910" t="s">
        <v>115</v>
      </c>
      <c r="D15" s="911">
        <v>0</v>
      </c>
    </row>
    <row r="16" ht="28.5" customHeight="1">
      <c r="A16" s="912" t="s">
        <v>116</v>
      </c>
      <c r="B16" s="913">
        <v>0</v>
      </c>
      <c r="C16" s="914" t="s">
        <v>117</v>
      </c>
      <c r="D16" s="915">
        <v>0</v>
      </c>
    </row>
    <row r="17" ht="28.5" customHeight="1">
      <c r="A17" s="916" t="s">
        <v>118</v>
      </c>
      <c r="B17" s="648">
        <f>B12+B13+B15</f>
        <v>0</v>
      </c>
      <c r="C17" s="917" t="s">
        <v>119</v>
      </c>
      <c r="D17" s="648">
        <f>D12+D13+D15</f>
        <v>0</v>
      </c>
    </row>
    <row r="18" ht="28.5" customHeight="1">
      <c r="A18" s="918" t="s">
        <v>60</v>
      </c>
      <c r="B18" s="919" t="s">
        <v>60</v>
      </c>
      <c r="C18" s="920" t="s">
        <v>120</v>
      </c>
      <c r="D18" s="648">
        <f>B17-D17</f>
        <v>0</v>
      </c>
    </row>
    <row r="19" ht="28.5" customHeight="1">
      <c r="A19" s="921" t="s">
        <v>121</v>
      </c>
      <c r="B19" s="922">
        <v>0</v>
      </c>
      <c r="C19" s="923" t="s">
        <v>122</v>
      </c>
      <c r="D19" s="773">
        <f>B19+D18</f>
        <v>0</v>
      </c>
    </row>
    <row r="20" ht="28.5" customHeight="1">
      <c r="A20" s="924" t="s">
        <v>123</v>
      </c>
      <c r="B20" s="648">
        <f>B17+B19</f>
        <v>0</v>
      </c>
      <c r="C20" s="925" t="s">
        <v>124</v>
      </c>
      <c r="D20" s="926">
        <f>D17+D19</f>
        <v>0</v>
      </c>
    </row>
    <row r="21" ht="28.5" customHeight="1">
      <c r="A21" s="927"/>
      <c r="B21" s="928"/>
      <c r="C21" s="929"/>
      <c r="D21" s="930" t="s">
        <v>125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0.156862745098" style="16"/>
    <col min="2" max="2" width="27.2470588235294" style="16"/>
    <col min="3" max="3" width="40.156862745098" style="16"/>
    <col min="4" max="4" width="27.2470588235294" style="16"/>
  </cols>
  <sheetData>
    <row r="1" ht="48" customHeight="1">
      <c r="A1" s="931" t="s">
        <v>126</v>
      </c>
      <c r="B1" s="932"/>
      <c r="C1" s="933"/>
      <c r="D1" s="934"/>
    </row>
    <row r="2" ht="19.5" customHeight="1">
      <c r="A2" s="935"/>
      <c r="B2" s="936"/>
      <c r="C2" s="937"/>
      <c r="D2" s="938" t="s">
        <v>127</v>
      </c>
    </row>
    <row r="3" ht="19.5" customHeight="1">
      <c r="A3" s="939" t="s">
        <v>40</v>
      </c>
      <c r="B3" s="940"/>
      <c r="C3" s="941"/>
      <c r="D3" s="942" t="s">
        <v>41</v>
      </c>
    </row>
    <row r="4" ht="28.5" customHeight="1">
      <c r="A4" s="943" t="s">
        <v>128</v>
      </c>
      <c r="B4" s="944" t="s">
        <v>129</v>
      </c>
      <c r="C4" s="945" t="s">
        <v>128</v>
      </c>
      <c r="D4" s="946" t="s">
        <v>129</v>
      </c>
    </row>
    <row r="5" ht="28.5" customHeight="1">
      <c r="A5" s="947" t="s">
        <v>130</v>
      </c>
      <c r="B5" s="948">
        <v>26708200</v>
      </c>
      <c r="C5" s="949" t="s">
        <v>131</v>
      </c>
      <c r="D5" s="950">
        <v>71145460</v>
      </c>
    </row>
    <row r="6" ht="28.5" customHeight="1">
      <c r="A6" s="951" t="s">
        <v>132</v>
      </c>
      <c r="B6" s="952">
        <v>1153000</v>
      </c>
      <c r="C6" s="953" t="s">
        <v>133</v>
      </c>
      <c r="D6" s="954">
        <v>5443601.51</v>
      </c>
    </row>
    <row r="7" ht="28.5" customHeight="1">
      <c r="A7" s="955" t="s">
        <v>98</v>
      </c>
      <c r="B7" s="956">
        <v>81219300</v>
      </c>
      <c r="C7" s="957" t="s">
        <v>134</v>
      </c>
      <c r="D7" s="958">
        <v>683771</v>
      </c>
    </row>
    <row r="8" ht="28.5" customHeight="1">
      <c r="A8" s="959" t="s">
        <v>135</v>
      </c>
      <c r="B8" s="960">
        <v>76557200</v>
      </c>
      <c r="C8" s="961" t="s">
        <v>105</v>
      </c>
      <c r="D8" s="962">
        <v>130808.11</v>
      </c>
    </row>
    <row r="9" ht="28.5" customHeight="1">
      <c r="A9" s="963" t="s">
        <v>136</v>
      </c>
      <c r="B9" s="964">
        <v>4162100</v>
      </c>
      <c r="C9" s="965" t="s">
        <v>107</v>
      </c>
      <c r="D9" s="966">
        <v>0</v>
      </c>
    </row>
    <row r="10" ht="28.5" customHeight="1">
      <c r="A10" s="967" t="s">
        <v>137</v>
      </c>
      <c r="B10" s="968">
        <v>0</v>
      </c>
      <c r="C10" s="969" t="s">
        <v>60</v>
      </c>
      <c r="D10" s="970" t="s">
        <v>60</v>
      </c>
    </row>
    <row r="11" ht="28.5" customHeight="1">
      <c r="A11" s="971" t="s">
        <v>138</v>
      </c>
      <c r="B11" s="972">
        <v>5093616.01</v>
      </c>
      <c r="C11" s="973" t="s">
        <v>60</v>
      </c>
      <c r="D11" s="974" t="s">
        <v>60</v>
      </c>
    </row>
    <row r="12" ht="28.5" customHeight="1">
      <c r="A12" s="975" t="s">
        <v>139</v>
      </c>
      <c r="B12" s="976">
        <v>39139.61</v>
      </c>
      <c r="C12" s="977" t="s">
        <v>60</v>
      </c>
      <c r="D12" s="978" t="s">
        <v>60</v>
      </c>
    </row>
    <row r="13" ht="28.5" customHeight="1">
      <c r="A13" s="979" t="s">
        <v>140</v>
      </c>
      <c r="B13" s="980">
        <v>105373.57</v>
      </c>
      <c r="C13" s="981" t="s">
        <v>60</v>
      </c>
      <c r="D13" s="982" t="s">
        <v>60</v>
      </c>
    </row>
    <row r="14" ht="28.5" customHeight="1">
      <c r="A14" s="983" t="s">
        <v>141</v>
      </c>
      <c r="B14" s="984">
        <v>84729.33</v>
      </c>
      <c r="C14" s="985" t="s">
        <v>60</v>
      </c>
      <c r="D14" s="986" t="s">
        <v>60</v>
      </c>
    </row>
    <row r="15" ht="28.5" customHeight="1">
      <c r="A15" s="987" t="s">
        <v>142</v>
      </c>
      <c r="B15" s="648">
        <f>B5+B7+B10+B11+B12+B13+B14</f>
        <v>113250358.52</v>
      </c>
      <c r="C15" s="988" t="s">
        <v>109</v>
      </c>
      <c r="D15" s="648">
        <f>D5+D6+D7+D8+D9</f>
        <v>77403640.62</v>
      </c>
    </row>
    <row r="16" ht="28.5" customHeight="1">
      <c r="A16" s="989" t="s">
        <v>143</v>
      </c>
      <c r="B16" s="990">
        <v>0</v>
      </c>
      <c r="C16" s="991" t="s">
        <v>111</v>
      </c>
      <c r="D16" s="992">
        <v>0</v>
      </c>
    </row>
    <row r="17" ht="28.5" customHeight="1">
      <c r="A17" s="993" t="s">
        <v>144</v>
      </c>
      <c r="B17" s="994">
        <v>0</v>
      </c>
      <c r="C17" s="995" t="s">
        <v>115</v>
      </c>
      <c r="D17" s="996">
        <v>0</v>
      </c>
    </row>
    <row r="18" ht="28.5" customHeight="1">
      <c r="A18" s="997" t="s">
        <v>145</v>
      </c>
      <c r="B18" s="648">
        <f>B15+B16+B17</f>
        <v>113250358.52</v>
      </c>
      <c r="C18" s="998" t="s">
        <v>119</v>
      </c>
      <c r="D18" s="648">
        <f>D15+D16+D17</f>
        <v>77403640.62</v>
      </c>
    </row>
    <row r="19" ht="28.5" customHeight="1">
      <c r="A19" s="999" t="s">
        <v>60</v>
      </c>
      <c r="B19" s="1000" t="s">
        <v>60</v>
      </c>
      <c r="C19" s="1001" t="s">
        <v>120</v>
      </c>
      <c r="D19" s="648">
        <f>B18-D18</f>
        <v>35846717.9</v>
      </c>
    </row>
    <row r="20" ht="28.5" customHeight="1">
      <c r="A20" s="1002" t="s">
        <v>146</v>
      </c>
      <c r="B20" s="1003">
        <v>275400248.82</v>
      </c>
      <c r="C20" s="1004" t="s">
        <v>122</v>
      </c>
      <c r="D20" s="648">
        <f>B20+D19</f>
        <v>311246966.72</v>
      </c>
    </row>
    <row r="21" ht="28.5" customHeight="1">
      <c r="A21" s="1005" t="s">
        <v>147</v>
      </c>
      <c r="B21" s="648">
        <f>B18+B20</f>
        <v>388650607.34</v>
      </c>
      <c r="C21" s="1006" t="s">
        <v>148</v>
      </c>
      <c r="D21" s="648">
        <f>D18+D20</f>
        <v>388650607.34</v>
      </c>
    </row>
    <row r="22" ht="28.5" customHeight="1">
      <c r="A22" s="1007"/>
      <c r="B22" s="1008"/>
      <c r="C22" s="1009"/>
      <c r="D22" s="1010" t="s">
        <v>149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8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33.4156862745098" style="16"/>
    <col min="2" max="2" width="33.4156862745098" style="16"/>
    <col min="3" max="3" width="33.4156862745098" style="16"/>
    <col min="4" max="4" width="33.4156862745098" style="16"/>
  </cols>
  <sheetData>
    <row r="1" ht="48" customHeight="1">
      <c r="A1" s="1011" t="s">
        <v>150</v>
      </c>
      <c r="B1" s="1012"/>
      <c r="C1" s="1013"/>
      <c r="D1" s="1014"/>
    </row>
    <row r="2" customHeight="1">
      <c r="A2" s="1015"/>
      <c r="B2" s="1016"/>
      <c r="C2" s="1017"/>
      <c r="D2" s="1018"/>
    </row>
    <row r="3" ht="19.5" customHeight="1">
      <c r="A3" s="1019"/>
      <c r="B3" s="1020"/>
      <c r="C3" s="1021"/>
      <c r="D3" s="1022" t="s">
        <v>151</v>
      </c>
    </row>
    <row r="4" ht="19.5" customHeight="1">
      <c r="A4" s="1023" t="s">
        <v>40</v>
      </c>
      <c r="B4" s="1024"/>
      <c r="C4" s="1025"/>
      <c r="D4" s="1026" t="s">
        <v>41</v>
      </c>
    </row>
    <row r="5" ht="28.5" customHeight="1">
      <c r="A5" s="1027" t="s">
        <v>42</v>
      </c>
      <c r="B5" s="1028" t="s">
        <v>95</v>
      </c>
      <c r="C5" s="1029" t="s">
        <v>42</v>
      </c>
      <c r="D5" s="1030" t="s">
        <v>95</v>
      </c>
    </row>
    <row r="6" ht="28.5" customHeight="1">
      <c r="A6" s="1031" t="s">
        <v>96</v>
      </c>
      <c r="B6" s="1032">
        <v>110435893.9</v>
      </c>
      <c r="C6" s="1033" t="s">
        <v>97</v>
      </c>
      <c r="D6" s="1034">
        <v>202556500.98</v>
      </c>
    </row>
    <row r="7" ht="28.5" customHeight="1">
      <c r="A7" s="1035" t="s">
        <v>152</v>
      </c>
      <c r="B7" s="1036">
        <v>28610000</v>
      </c>
      <c r="C7" s="1037" t="s">
        <v>153</v>
      </c>
      <c r="D7" s="1038">
        <v>181385.51</v>
      </c>
    </row>
    <row r="8" ht="28.5" customHeight="1">
      <c r="A8" s="1039" t="s">
        <v>100</v>
      </c>
      <c r="B8" s="1040">
        <v>800613.49</v>
      </c>
      <c r="C8" s="1041" t="s">
        <v>154</v>
      </c>
      <c r="D8" s="1042">
        <v>0</v>
      </c>
    </row>
    <row r="9" ht="28.5" customHeight="1">
      <c r="A9" s="1043" t="s">
        <v>155</v>
      </c>
      <c r="B9" s="1044">
        <v>3042300.22</v>
      </c>
      <c r="C9" s="1045" t="s">
        <v>60</v>
      </c>
      <c r="D9" s="1046" t="s">
        <v>60</v>
      </c>
    </row>
    <row r="10" ht="28.5" customHeight="1">
      <c r="A10" s="1047" t="s">
        <v>156</v>
      </c>
      <c r="B10" s="1048">
        <v>0</v>
      </c>
      <c r="C10" s="1049" t="s">
        <v>60</v>
      </c>
      <c r="D10" s="1050" t="s">
        <v>60</v>
      </c>
    </row>
    <row r="11" ht="28.5" customHeight="1">
      <c r="A11" s="1051" t="s">
        <v>157</v>
      </c>
      <c r="B11" s="926">
        <f>B6+B7+B8+B9+B10</f>
        <v>142888807.61</v>
      </c>
      <c r="C11" s="1052" t="s">
        <v>158</v>
      </c>
      <c r="D11" s="926">
        <f>D6+D7+D8</f>
        <v>202737886.49</v>
      </c>
    </row>
    <row r="12" ht="28.5" customHeight="1">
      <c r="A12" s="1053" t="s">
        <v>159</v>
      </c>
      <c r="B12" s="1054">
        <v>0</v>
      </c>
      <c r="C12" s="1055" t="s">
        <v>160</v>
      </c>
      <c r="D12" s="1056">
        <v>0</v>
      </c>
    </row>
    <row r="13" ht="28.5" customHeight="1">
      <c r="A13" s="1057" t="s">
        <v>161</v>
      </c>
      <c r="B13" s="1058">
        <v>0</v>
      </c>
      <c r="C13" s="1059" t="s">
        <v>162</v>
      </c>
      <c r="D13" s="1060">
        <v>0</v>
      </c>
    </row>
    <row r="14" ht="28.5" customHeight="1">
      <c r="A14" s="1061" t="s">
        <v>163</v>
      </c>
      <c r="B14" s="926">
        <f>B11+B12+B13</f>
        <v>142888807.61</v>
      </c>
      <c r="C14" s="1062" t="s">
        <v>164</v>
      </c>
      <c r="D14" s="926">
        <f>D11+D12+D13</f>
        <v>202737886.49</v>
      </c>
    </row>
    <row r="15" ht="28.5" customHeight="1">
      <c r="A15" s="1063" t="s">
        <v>60</v>
      </c>
      <c r="B15" s="1064" t="s">
        <v>60</v>
      </c>
      <c r="C15" s="1065" t="s">
        <v>165</v>
      </c>
      <c r="D15" s="926">
        <f>B14-D14</f>
        <v>-59849078.88</v>
      </c>
    </row>
    <row r="16" ht="28.5" customHeight="1">
      <c r="A16" s="1066" t="s">
        <v>166</v>
      </c>
      <c r="B16" s="1067">
        <v>93696691.5</v>
      </c>
      <c r="C16" s="1068" t="s">
        <v>167</v>
      </c>
      <c r="D16" s="926">
        <f>B16+D15</f>
        <v>33847612.62</v>
      </c>
    </row>
    <row r="17" ht="28.5" customHeight="1">
      <c r="A17" s="1069" t="s">
        <v>123</v>
      </c>
      <c r="B17" s="926">
        <f>B14+B16</f>
        <v>236585499.11</v>
      </c>
      <c r="C17" s="1070" t="s">
        <v>124</v>
      </c>
      <c r="D17" s="926">
        <f>D14+D16</f>
        <v>236585499.11</v>
      </c>
    </row>
    <row r="18" ht="28.5" customHeight="1">
      <c r="A18" s="1071"/>
      <c r="B18" s="1072"/>
      <c r="C18" s="1073"/>
      <c r="D18" s="1074" t="s">
        <v>168</v>
      </c>
    </row>
  </sheetData>
  <mergeCells>
    <mergeCell ref="A1:D1"/>
    <mergeCell ref="A5"/>
    <mergeCell ref="B5"/>
    <mergeCell ref="C5"/>
    <mergeCell ref="D5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29.9725490196078" style="16"/>
    <col min="2" max="2" width="27.2470588235294" style="16"/>
    <col min="3" max="3" width="27.2470588235294" style="16"/>
    <col min="4" max="4" width="27.2470588235294" style="16"/>
    <col min="5" max="5" width="31.9803921568627" style="16"/>
    <col min="6" max="6" width="27.2470588235294" style="16"/>
    <col min="7" max="7" width="26.8156862745098" style="16"/>
    <col min="8" max="8" width="27.2470588235294" style="16"/>
  </cols>
  <sheetData>
    <row r="1" ht="48" customHeight="1">
      <c r="A1" s="1075" t="s">
        <v>169</v>
      </c>
      <c r="B1" s="1076"/>
      <c r="C1" s="1077"/>
      <c r="D1" s="1078"/>
      <c r="E1" s="1079"/>
      <c r="F1" s="1080"/>
      <c r="G1" s="1081"/>
      <c r="H1" s="1082"/>
    </row>
    <row r="2" customHeight="1">
      <c r="A2" s="1083"/>
      <c r="B2" s="1084"/>
      <c r="C2" s="1085"/>
      <c r="D2" s="1086"/>
      <c r="E2" s="1087"/>
      <c r="F2" s="1088"/>
      <c r="G2" s="1089"/>
      <c r="H2" s="1090"/>
    </row>
    <row r="3" ht="19.5" customHeight="1">
      <c r="A3" s="1091"/>
      <c r="B3" s="1092"/>
      <c r="C3" s="1093"/>
      <c r="D3" s="1094"/>
      <c r="E3" s="1095"/>
      <c r="F3" s="1096"/>
      <c r="G3" s="1097"/>
      <c r="H3" s="1098" t="s">
        <v>170</v>
      </c>
    </row>
    <row r="4" ht="19.5" customHeight="1">
      <c r="A4" s="1099" t="s">
        <v>40</v>
      </c>
      <c r="B4" s="1100"/>
      <c r="C4" s="1101"/>
      <c r="D4" s="1102"/>
      <c r="E4" s="1103"/>
      <c r="F4" s="1104"/>
      <c r="G4" s="1105"/>
      <c r="H4" s="1106" t="s">
        <v>41</v>
      </c>
    </row>
    <row r="5" ht="37.5" customHeight="1">
      <c r="A5" s="1107" t="s">
        <v>42</v>
      </c>
      <c r="B5" s="1108" t="s">
        <v>171</v>
      </c>
      <c r="C5" s="1109" t="s">
        <v>172</v>
      </c>
      <c r="D5" s="1110" t="s">
        <v>173</v>
      </c>
      <c r="E5" s="1111" t="s">
        <v>42</v>
      </c>
      <c r="F5" s="1112" t="s">
        <v>171</v>
      </c>
      <c r="G5" s="1113" t="s">
        <v>172</v>
      </c>
      <c r="H5" s="1114" t="s">
        <v>173</v>
      </c>
    </row>
    <row r="6" ht="28.5" customHeight="1">
      <c r="A6" s="1115" t="s">
        <v>174</v>
      </c>
      <c r="B6" s="648">
        <f>C6+D6</f>
        <v>0</v>
      </c>
      <c r="C6" s="648">
        <f>C7+C8</f>
        <v>0</v>
      </c>
      <c r="D6" s="648">
        <f>D7+D8</f>
        <v>0</v>
      </c>
      <c r="E6" s="1116" t="s">
        <v>175</v>
      </c>
      <c r="F6" s="648">
        <f>G6+H6</f>
        <v>0</v>
      </c>
      <c r="G6" s="648">
        <f>G7+G8+G9+G10</f>
        <v>0</v>
      </c>
      <c r="H6" s="648">
        <f>H7+H8+H9</f>
        <v>0</v>
      </c>
    </row>
    <row r="7" ht="28.5" customHeight="1">
      <c r="A7" s="1117" t="s">
        <v>176</v>
      </c>
      <c r="B7" s="648">
        <f>C7+D7</f>
        <v>0</v>
      </c>
      <c r="C7" s="1118">
        <v>0</v>
      </c>
      <c r="D7" s="1119">
        <v>0</v>
      </c>
      <c r="E7" s="1120" t="s">
        <v>177</v>
      </c>
      <c r="F7" s="648">
        <f>G7+H7</f>
        <v>0</v>
      </c>
      <c r="G7" s="1121">
        <v>0</v>
      </c>
      <c r="H7" s="1122">
        <v>0</v>
      </c>
    </row>
    <row r="8" ht="28.5" customHeight="1">
      <c r="A8" s="1123" t="s">
        <v>178</v>
      </c>
      <c r="B8" s="773">
        <f>C8+D8</f>
        <v>0</v>
      </c>
      <c r="C8" s="1124">
        <v>0</v>
      </c>
      <c r="D8" s="1125">
        <v>0</v>
      </c>
      <c r="E8" s="1126" t="s">
        <v>179</v>
      </c>
      <c r="F8" s="773">
        <f>G8+H8</f>
        <v>0</v>
      </c>
      <c r="G8" s="1127">
        <v>0</v>
      </c>
      <c r="H8" s="1128">
        <v>0</v>
      </c>
    </row>
    <row r="9" ht="28.5" customHeight="1">
      <c r="A9" s="1129" t="s">
        <v>98</v>
      </c>
      <c r="B9" s="1130">
        <f>C9</f>
        <v>0</v>
      </c>
      <c r="C9" s="1131">
        <v>0</v>
      </c>
      <c r="D9" s="1132" t="s">
        <v>60</v>
      </c>
      <c r="E9" s="1133" t="s">
        <v>180</v>
      </c>
      <c r="F9" s="1130">
        <f>G9+H9</f>
        <v>0</v>
      </c>
      <c r="G9" s="1134">
        <v>0</v>
      </c>
      <c r="H9" s="1135">
        <v>0</v>
      </c>
    </row>
    <row r="10" ht="28.5" customHeight="1">
      <c r="A10" s="1136" t="s">
        <v>100</v>
      </c>
      <c r="B10" s="648">
        <f>C10+D10</f>
        <v>0</v>
      </c>
      <c r="C10" s="1137">
        <v>0</v>
      </c>
      <c r="D10" s="1138">
        <v>0</v>
      </c>
      <c r="E10" s="1139" t="s">
        <v>181</v>
      </c>
      <c r="F10" s="648">
        <f>G10</f>
        <v>0</v>
      </c>
      <c r="G10" s="1140">
        <v>0</v>
      </c>
      <c r="H10" s="1141" t="s">
        <v>60</v>
      </c>
    </row>
    <row r="11" ht="28.5" customHeight="1">
      <c r="A11" s="1142" t="s">
        <v>155</v>
      </c>
      <c r="B11" s="648">
        <f>D11</f>
        <v>0</v>
      </c>
      <c r="C11" s="1143" t="s">
        <v>60</v>
      </c>
      <c r="D11" s="1144">
        <v>0</v>
      </c>
      <c r="E11" s="1145" t="s">
        <v>153</v>
      </c>
      <c r="F11" s="648">
        <f>H11</f>
        <v>0</v>
      </c>
      <c r="G11" s="1146" t="s">
        <v>60</v>
      </c>
      <c r="H11" s="1147">
        <v>0</v>
      </c>
    </row>
    <row r="12" ht="28.5" customHeight="1">
      <c r="A12" s="1148" t="s">
        <v>156</v>
      </c>
      <c r="B12" s="648">
        <f>C12+D12</f>
        <v>0</v>
      </c>
      <c r="C12" s="1149">
        <v>0</v>
      </c>
      <c r="D12" s="1150">
        <v>0</v>
      </c>
      <c r="E12" s="1151" t="s">
        <v>154</v>
      </c>
      <c r="F12" s="648">
        <f>G12+H12</f>
        <v>0</v>
      </c>
      <c r="G12" s="1152">
        <v>0</v>
      </c>
      <c r="H12" s="1153">
        <v>0</v>
      </c>
    </row>
    <row r="13" ht="28.5" customHeight="1">
      <c r="A13" s="1154" t="s">
        <v>157</v>
      </c>
      <c r="B13" s="648">
        <f>B6+B9+B10+B11+B12</f>
        <v>0</v>
      </c>
      <c r="C13" s="648">
        <f>C6+C9+C10+C12</f>
        <v>0</v>
      </c>
      <c r="D13" s="648">
        <f>D6+D10+D11+D12</f>
        <v>0</v>
      </c>
      <c r="E13" s="1155" t="s">
        <v>158</v>
      </c>
      <c r="F13" s="648">
        <f>F6+F11+F12</f>
        <v>0</v>
      </c>
      <c r="G13" s="648">
        <f>G6+G12</f>
        <v>0</v>
      </c>
      <c r="H13" s="648">
        <f>H6+H11+H12</f>
        <v>0</v>
      </c>
    </row>
    <row r="14" ht="28.5" customHeight="1">
      <c r="A14" s="1156" t="s">
        <v>159</v>
      </c>
      <c r="B14" s="648">
        <f>C14+D14</f>
        <v>0</v>
      </c>
      <c r="C14" s="1157">
        <v>0</v>
      </c>
      <c r="D14" s="1158">
        <v>0</v>
      </c>
      <c r="E14" s="1159" t="s">
        <v>160</v>
      </c>
      <c r="F14" s="648">
        <f>G14+H14</f>
        <v>0</v>
      </c>
      <c r="G14" s="1160">
        <v>0</v>
      </c>
      <c r="H14" s="1161">
        <v>0</v>
      </c>
    </row>
    <row r="15" ht="28.5" customHeight="1">
      <c r="A15" s="1162" t="s">
        <v>161</v>
      </c>
      <c r="B15" s="648">
        <f>C15+D15</f>
        <v>0</v>
      </c>
      <c r="C15" s="1163">
        <v>0</v>
      </c>
      <c r="D15" s="1164">
        <v>0</v>
      </c>
      <c r="E15" s="1165" t="s">
        <v>162</v>
      </c>
      <c r="F15" s="648">
        <f>G15+H15</f>
        <v>0</v>
      </c>
      <c r="G15" s="1166">
        <v>0</v>
      </c>
      <c r="H15" s="1167">
        <v>0</v>
      </c>
    </row>
    <row r="16" ht="28.5" customHeight="1">
      <c r="A16" s="1168" t="s">
        <v>163</v>
      </c>
      <c r="B16" s="648">
        <f>B13+B14+B15</f>
        <v>0</v>
      </c>
      <c r="C16" s="648">
        <f>C13+C14+C15</f>
        <v>0</v>
      </c>
      <c r="D16" s="648">
        <f>D13+D14+D15</f>
        <v>0</v>
      </c>
      <c r="E16" s="1169" t="s">
        <v>164</v>
      </c>
      <c r="F16" s="648">
        <f>F13+F14+F15</f>
        <v>0</v>
      </c>
      <c r="G16" s="648">
        <f>G13+G14+G15</f>
        <v>0</v>
      </c>
      <c r="H16" s="648">
        <f>H13+H14+H15</f>
        <v>0</v>
      </c>
    </row>
    <row r="17" ht="28.5" customHeight="1">
      <c r="A17" s="1170" t="s">
        <v>60</v>
      </c>
      <c r="B17" s="1171" t="s">
        <v>60</v>
      </c>
      <c r="C17" s="1172" t="s">
        <v>60</v>
      </c>
      <c r="D17" s="1173" t="s">
        <v>60</v>
      </c>
      <c r="E17" s="1174" t="s">
        <v>165</v>
      </c>
      <c r="F17" s="648">
        <f>B16-F16</f>
        <v>0</v>
      </c>
      <c r="G17" s="648">
        <f>C16-G16</f>
        <v>0</v>
      </c>
      <c r="H17" s="648">
        <f>D16-H16</f>
        <v>0</v>
      </c>
    </row>
    <row r="18" ht="28.5" customHeight="1">
      <c r="A18" s="1175" t="s">
        <v>166</v>
      </c>
      <c r="B18" s="648">
        <f>C18+D18</f>
        <v>0</v>
      </c>
      <c r="C18" s="1176">
        <v>0</v>
      </c>
      <c r="D18" s="1177">
        <v>0</v>
      </c>
      <c r="E18" s="1178" t="s">
        <v>167</v>
      </c>
      <c r="F18" s="648">
        <f>B18+F17</f>
        <v>0</v>
      </c>
      <c r="G18" s="648">
        <f>C18+G17</f>
        <v>0</v>
      </c>
      <c r="H18" s="648">
        <f>D18+H17</f>
        <v>0</v>
      </c>
    </row>
    <row r="19" ht="28.5" customHeight="1">
      <c r="A19" s="1179" t="s">
        <v>182</v>
      </c>
      <c r="B19" s="648">
        <f>B16+B18</f>
        <v>0</v>
      </c>
      <c r="C19" s="648">
        <f>C16+C18</f>
        <v>0</v>
      </c>
      <c r="D19" s="648">
        <f>D16+D18</f>
        <v>0</v>
      </c>
      <c r="E19" s="1180" t="s">
        <v>182</v>
      </c>
      <c r="F19" s="648">
        <f>F16+F18</f>
        <v>0</v>
      </c>
      <c r="G19" s="648">
        <f>G16+G18</f>
        <v>0</v>
      </c>
      <c r="H19" s="648">
        <f>H16+H18</f>
        <v>0</v>
      </c>
    </row>
    <row r="20" ht="28.5" customHeight="1">
      <c r="A20" s="1181"/>
      <c r="B20" s="1182"/>
      <c r="C20" s="1183"/>
      <c r="D20" s="1184"/>
      <c r="E20" s="1185"/>
      <c r="F20" s="1186"/>
      <c r="G20" s="1187"/>
      <c r="H20" s="1188" t="s">
        <v>183</v>
      </c>
    </row>
  </sheetData>
  <mergeCells>
    <mergeCell ref="A1:H1"/>
    <mergeCell ref="A5"/>
    <mergeCell ref="B5"/>
    <mergeCell ref="E5"/>
    <mergeCell ref="F5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0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5.4627450980392" style="16"/>
    <col min="2" max="2" width="28.8235294117647" style="16"/>
    <col min="3" max="3" width="45.4627450980392" style="16"/>
    <col min="4" max="4" width="28.8235294117647" style="16"/>
  </cols>
  <sheetData>
    <row r="1" ht="48" customHeight="1">
      <c r="A1" s="1189" t="s">
        <v>184</v>
      </c>
      <c r="B1" s="1190"/>
      <c r="C1" s="1191"/>
      <c r="D1" s="1192"/>
    </row>
    <row r="2" ht="21" customHeight="1">
      <c r="A2" s="1193"/>
      <c r="B2" s="1194"/>
      <c r="C2" s="1195"/>
      <c r="D2" s="1196" t="s">
        <v>185</v>
      </c>
    </row>
    <row r="3" ht="21" customHeight="1">
      <c r="A3" s="1197" t="s">
        <v>40</v>
      </c>
      <c r="B3" s="1198"/>
      <c r="C3" s="1199"/>
      <c r="D3" s="1200" t="s">
        <v>41</v>
      </c>
    </row>
    <row r="4" ht="30" customHeight="1">
      <c r="A4" s="1201" t="s">
        <v>128</v>
      </c>
      <c r="B4" s="1202" t="s">
        <v>129</v>
      </c>
      <c r="C4" s="1203" t="s">
        <v>186</v>
      </c>
      <c r="D4" s="1204" t="s">
        <v>129</v>
      </c>
    </row>
    <row r="5" ht="30" customHeight="1">
      <c r="A5" s="1205" t="s">
        <v>174</v>
      </c>
      <c r="B5" s="1206">
        <v>0</v>
      </c>
      <c r="C5" s="1207" t="s">
        <v>175</v>
      </c>
      <c r="D5" s="1208">
        <f>(D6+D7)</f>
        <v>0</v>
      </c>
    </row>
    <row r="6" ht="30" customHeight="1">
      <c r="A6" s="1209" t="s">
        <v>187</v>
      </c>
      <c r="B6" s="1210">
        <v>0</v>
      </c>
      <c r="C6" s="1211" t="s">
        <v>188</v>
      </c>
      <c r="D6" s="1212">
        <v>0</v>
      </c>
    </row>
    <row r="7" ht="30" customHeight="1">
      <c r="A7" s="1213" t="s">
        <v>189</v>
      </c>
      <c r="B7" s="1214">
        <v>0</v>
      </c>
      <c r="C7" s="1215" t="s">
        <v>190</v>
      </c>
      <c r="D7" s="1216">
        <v>0</v>
      </c>
    </row>
    <row r="8" ht="30" customHeight="1">
      <c r="A8" s="1217" t="s">
        <v>191</v>
      </c>
      <c r="B8" s="1218">
        <v>0</v>
      </c>
      <c r="C8" s="1219" t="s">
        <v>192</v>
      </c>
      <c r="D8" s="1220">
        <v>0</v>
      </c>
    </row>
    <row r="9" ht="30" customHeight="1">
      <c r="A9" s="1221" t="s">
        <v>98</v>
      </c>
      <c r="B9" s="1222">
        <v>0</v>
      </c>
      <c r="C9" s="1223" t="s">
        <v>154</v>
      </c>
      <c r="D9" s="1224">
        <v>0</v>
      </c>
    </row>
    <row r="10" ht="30" customHeight="1">
      <c r="A10" s="1225" t="s">
        <v>193</v>
      </c>
      <c r="B10" s="1226">
        <v>0</v>
      </c>
      <c r="C10" s="1227" t="s">
        <v>60</v>
      </c>
      <c r="D10" s="1228" t="s">
        <v>60</v>
      </c>
    </row>
    <row r="11" ht="30" customHeight="1">
      <c r="A11" s="1229" t="s">
        <v>100</v>
      </c>
      <c r="B11" s="1230">
        <v>0</v>
      </c>
      <c r="C11" s="1231" t="s">
        <v>60</v>
      </c>
      <c r="D11" s="1232" t="s">
        <v>60</v>
      </c>
    </row>
    <row r="12" ht="30" customHeight="1">
      <c r="A12" s="1233" t="s">
        <v>194</v>
      </c>
      <c r="B12" s="1234">
        <v>0</v>
      </c>
      <c r="C12" s="1235" t="s">
        <v>60</v>
      </c>
      <c r="D12" s="1236" t="s">
        <v>60</v>
      </c>
    </row>
    <row r="13" ht="30" customHeight="1">
      <c r="A13" s="1237" t="s">
        <v>195</v>
      </c>
      <c r="B13" s="1208">
        <f>B5+B9+B11+B12</f>
        <v>0</v>
      </c>
      <c r="C13" s="1238" t="s">
        <v>158</v>
      </c>
      <c r="D13" s="1208">
        <f>D5+D8+D9</f>
        <v>0</v>
      </c>
    </row>
    <row r="14" ht="30" customHeight="1">
      <c r="A14" s="1239" t="s">
        <v>196</v>
      </c>
      <c r="B14" s="1240">
        <v>0</v>
      </c>
      <c r="C14" s="1241" t="s">
        <v>160</v>
      </c>
      <c r="D14" s="1242">
        <v>0</v>
      </c>
    </row>
    <row r="15" ht="30" customHeight="1">
      <c r="A15" s="1243" t="s">
        <v>197</v>
      </c>
      <c r="B15" s="1244">
        <v>0</v>
      </c>
      <c r="C15" s="1245" t="s">
        <v>162</v>
      </c>
      <c r="D15" s="1246">
        <v>0</v>
      </c>
    </row>
    <row r="16" ht="30" customHeight="1">
      <c r="A16" s="1247" t="s">
        <v>198</v>
      </c>
      <c r="B16" s="1248">
        <f>B13+B14+B15</f>
        <v>0</v>
      </c>
      <c r="C16" s="1249" t="s">
        <v>164</v>
      </c>
      <c r="D16" s="926">
        <f>D13+D14+D15</f>
        <v>0</v>
      </c>
    </row>
    <row r="17" ht="30" customHeight="1">
      <c r="A17" s="1250" t="s">
        <v>60</v>
      </c>
      <c r="B17" s="1251" t="s">
        <v>60</v>
      </c>
      <c r="C17" s="1252" t="s">
        <v>165</v>
      </c>
      <c r="D17" s="926">
        <f>B16-D16</f>
        <v>0</v>
      </c>
    </row>
    <row r="18" ht="30" customHeight="1">
      <c r="A18" s="1253" t="s">
        <v>199</v>
      </c>
      <c r="B18" s="1254">
        <v>0</v>
      </c>
      <c r="C18" s="1255" t="s">
        <v>167</v>
      </c>
      <c r="D18" s="926">
        <f>B18+D17</f>
        <v>0</v>
      </c>
    </row>
    <row r="19" ht="30" customHeight="1">
      <c r="A19" s="1256" t="s">
        <v>147</v>
      </c>
      <c r="B19" s="1257">
        <f>B16+B18</f>
        <v>0</v>
      </c>
      <c r="C19" s="1258" t="s">
        <v>148</v>
      </c>
      <c r="D19" s="926">
        <f>D16+D18</f>
        <v>0</v>
      </c>
    </row>
    <row r="20" ht="30" customHeight="1">
      <c r="A20" s="1259"/>
      <c r="B20" s="1260"/>
      <c r="C20" s="1261"/>
      <c r="D20" s="1262" t="s">
        <v>200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9"/>
  <sheetViews>
    <sheetView showGridLines="0" topLeftCell="A1" zoomScaleNormal="100" zoomScalePageLayoutView="60" workbookViewId="0">
      <pane topLeftCell="A7" activePane="bottomLeft" state="frozen"/>
      <selection activeCell="A1" sqref="A1"/>
    </sheetView>
  </sheetViews>
  <sheetFormatPr defaultColWidth="8" defaultRowHeight="14.25"/>
  <cols>
    <col min="1" max="1" width="31.5490196078431" style="16"/>
    <col min="2" max="2" width="31.5490196078431" style="16"/>
    <col min="3" max="3" width="31.5490196078431" style="16"/>
    <col min="4" max="4" width="31.5490196078431" style="16"/>
  </cols>
  <sheetData>
    <row r="1" ht="48" customHeight="1">
      <c r="A1" s="1263" t="s">
        <v>201</v>
      </c>
      <c r="B1" s="1264"/>
      <c r="C1" s="1265"/>
      <c r="D1" s="1266"/>
    </row>
    <row r="2" customHeight="1">
      <c r="A2" s="1267"/>
      <c r="B2" s="1268"/>
      <c r="C2" s="1269"/>
      <c r="D2" s="1270"/>
    </row>
    <row r="3" ht="19.5" customHeight="1">
      <c r="A3" s="1271"/>
      <c r="B3" s="1272"/>
      <c r="C3" s="1273"/>
      <c r="D3" s="1274" t="s">
        <v>202</v>
      </c>
    </row>
    <row r="4" ht="19.5" customHeight="1">
      <c r="A4" s="1275" t="s">
        <v>40</v>
      </c>
      <c r="B4" s="1276"/>
      <c r="C4" s="1277"/>
      <c r="D4" s="1278" t="s">
        <v>41</v>
      </c>
    </row>
    <row r="5" ht="28.5" customHeight="1">
      <c r="A5" s="1279" t="s">
        <v>42</v>
      </c>
      <c r="B5" s="1280" t="s">
        <v>95</v>
      </c>
      <c r="C5" s="1281" t="s">
        <v>42</v>
      </c>
      <c r="D5" s="1282" t="s">
        <v>95</v>
      </c>
    </row>
    <row r="6" ht="28.5" customHeight="1">
      <c r="A6" s="1283" t="s">
        <v>203</v>
      </c>
      <c r="B6" s="1284">
        <v>0</v>
      </c>
      <c r="C6" s="1285" t="s">
        <v>204</v>
      </c>
      <c r="D6" s="1286">
        <v>0</v>
      </c>
    </row>
    <row r="7" ht="28.5" customHeight="1">
      <c r="A7" s="1287" t="s">
        <v>98</v>
      </c>
      <c r="B7" s="1288">
        <v>0</v>
      </c>
      <c r="C7" s="1289" t="s">
        <v>205</v>
      </c>
      <c r="D7" s="1290">
        <v>0</v>
      </c>
    </row>
    <row r="8" ht="28.5" customHeight="1">
      <c r="A8" s="1291" t="s">
        <v>100</v>
      </c>
      <c r="B8" s="1292">
        <v>0</v>
      </c>
      <c r="C8" s="1293" t="s">
        <v>206</v>
      </c>
      <c r="D8" s="1294">
        <v>0</v>
      </c>
    </row>
    <row r="9" ht="28.5" customHeight="1">
      <c r="A9" s="1295" t="s">
        <v>207</v>
      </c>
      <c r="B9" s="1296">
        <v>0</v>
      </c>
      <c r="C9" s="1297" t="s">
        <v>208</v>
      </c>
      <c r="D9" s="1298">
        <v>0</v>
      </c>
    </row>
    <row r="10" ht="28.5" customHeight="1">
      <c r="A10" s="1299" t="s">
        <v>60</v>
      </c>
      <c r="B10" s="1300" t="s">
        <v>60</v>
      </c>
      <c r="C10" s="1301" t="s">
        <v>209</v>
      </c>
      <c r="D10" s="1302">
        <v>0</v>
      </c>
    </row>
    <row r="11" ht="28.5" customHeight="1">
      <c r="A11" s="1303" t="s">
        <v>195</v>
      </c>
      <c r="B11" s="648">
        <f>B6+B7+B8+B9</f>
        <v>0</v>
      </c>
      <c r="C11" s="1304" t="s">
        <v>210</v>
      </c>
      <c r="D11" s="648">
        <f>D6+D8+D9+D10</f>
        <v>0</v>
      </c>
    </row>
    <row r="12" ht="28.5" customHeight="1">
      <c r="A12" s="1305" t="s">
        <v>196</v>
      </c>
      <c r="B12" s="1306">
        <v>0</v>
      </c>
      <c r="C12" s="1307" t="s">
        <v>211</v>
      </c>
      <c r="D12" s="1308">
        <v>0</v>
      </c>
    </row>
    <row r="13" ht="28.5" customHeight="1">
      <c r="A13" s="1309" t="s">
        <v>197</v>
      </c>
      <c r="B13" s="1310">
        <v>0</v>
      </c>
      <c r="C13" s="1311" t="s">
        <v>212</v>
      </c>
      <c r="D13" s="1312">
        <v>0</v>
      </c>
    </row>
    <row r="14" ht="28.5" customHeight="1">
      <c r="A14" s="1313" t="s">
        <v>198</v>
      </c>
      <c r="B14" s="648">
        <f>B11+B12+B13</f>
        <v>0</v>
      </c>
      <c r="C14" s="1314" t="s">
        <v>213</v>
      </c>
      <c r="D14" s="648">
        <f>D11+D12+D13</f>
        <v>0</v>
      </c>
    </row>
    <row r="15" ht="28.5" customHeight="1">
      <c r="A15" s="1315" t="s">
        <v>60</v>
      </c>
      <c r="B15" s="1316" t="s">
        <v>60</v>
      </c>
      <c r="C15" s="1317" t="s">
        <v>214</v>
      </c>
      <c r="D15" s="648">
        <f>B14-D14</f>
        <v>0</v>
      </c>
    </row>
    <row r="16" ht="28.5" customHeight="1">
      <c r="A16" s="1318" t="s">
        <v>199</v>
      </c>
      <c r="B16" s="1319">
        <v>0</v>
      </c>
      <c r="C16" s="1320" t="s">
        <v>215</v>
      </c>
      <c r="D16" s="648">
        <f>B16+D15</f>
        <v>0</v>
      </c>
    </row>
    <row r="17" ht="28.5" customHeight="1">
      <c r="A17" s="1321" t="s">
        <v>216</v>
      </c>
      <c r="B17" s="1322">
        <v>0</v>
      </c>
      <c r="C17" s="1323" t="s">
        <v>216</v>
      </c>
      <c r="D17" s="1324">
        <v>0</v>
      </c>
    </row>
    <row r="18" ht="28.5" customHeight="1">
      <c r="A18" s="1325" t="s">
        <v>123</v>
      </c>
      <c r="B18" s="648">
        <f>B14+B16</f>
        <v>0</v>
      </c>
      <c r="C18" s="1326" t="s">
        <v>123</v>
      </c>
      <c r="D18" s="648">
        <f>D14+D16</f>
        <v>0</v>
      </c>
    </row>
    <row r="19" ht="28.5" customHeight="1">
      <c r="A19" s="1327"/>
      <c r="B19" s="1328"/>
      <c r="C19" s="1329"/>
      <c r="D19" s="1330" t="s">
        <v>217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2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37.2862745098039" style="16"/>
    <col min="2" max="2" width="28.6823529411765" style="16"/>
    <col min="3" max="3" width="37.2862745098039" style="16"/>
    <col min="4" max="4" width="32.1254901960784" style="16"/>
  </cols>
  <sheetData>
    <row r="1" ht="48" customHeight="1">
      <c r="A1" s="1331" t="s">
        <v>218</v>
      </c>
      <c r="B1" s="1332"/>
      <c r="C1" s="1333"/>
      <c r="D1" s="1334"/>
    </row>
    <row r="2" customHeight="1">
      <c r="A2" s="1335"/>
      <c r="B2" s="1336"/>
      <c r="C2" s="1337"/>
      <c r="D2" s="1338"/>
    </row>
    <row r="3" ht="19.5" customHeight="1">
      <c r="A3" s="1339"/>
      <c r="B3" s="1340"/>
      <c r="C3" s="1341"/>
      <c r="D3" s="1342" t="s">
        <v>219</v>
      </c>
    </row>
    <row r="4" ht="19.5" customHeight="1">
      <c r="A4" s="1343" t="s">
        <v>40</v>
      </c>
      <c r="B4" s="1344"/>
      <c r="C4" s="1345"/>
      <c r="D4" s="1346" t="s">
        <v>41</v>
      </c>
    </row>
    <row r="5" ht="28.5" customHeight="1">
      <c r="A5" s="1347" t="s">
        <v>42</v>
      </c>
      <c r="B5" s="1348" t="s">
        <v>95</v>
      </c>
      <c r="C5" s="1349" t="s">
        <v>42</v>
      </c>
      <c r="D5" s="1350" t="s">
        <v>95</v>
      </c>
    </row>
    <row r="6" ht="28.5" customHeight="1">
      <c r="A6" s="1351" t="s">
        <v>220</v>
      </c>
      <c r="B6" s="1352">
        <v>0</v>
      </c>
      <c r="C6" s="1353" t="s">
        <v>221</v>
      </c>
      <c r="D6" s="1354">
        <v>0</v>
      </c>
    </row>
    <row r="7" ht="28.5" customHeight="1">
      <c r="A7" s="1355" t="s">
        <v>98</v>
      </c>
      <c r="B7" s="1356">
        <v>0</v>
      </c>
      <c r="C7" s="1357" t="s">
        <v>222</v>
      </c>
      <c r="D7" s="1358">
        <v>0</v>
      </c>
    </row>
    <row r="8" ht="28.5" customHeight="1">
      <c r="A8" s="1359" t="s">
        <v>100</v>
      </c>
      <c r="B8" s="1360">
        <v>0</v>
      </c>
      <c r="C8" s="1361" t="s">
        <v>103</v>
      </c>
      <c r="D8" s="1362">
        <v>0</v>
      </c>
    </row>
    <row r="9" ht="28.5" customHeight="1">
      <c r="A9" s="1363" t="s">
        <v>223</v>
      </c>
      <c r="B9" s="1364">
        <v>0</v>
      </c>
      <c r="C9" s="1365" t="s">
        <v>224</v>
      </c>
      <c r="D9" s="1366">
        <v>0</v>
      </c>
    </row>
    <row r="10" ht="28.5" customHeight="1">
      <c r="A10" s="1367" t="s">
        <v>156</v>
      </c>
      <c r="B10" s="1368">
        <v>0</v>
      </c>
      <c r="C10" s="1369" t="s">
        <v>225</v>
      </c>
      <c r="D10" s="1370">
        <v>0</v>
      </c>
    </row>
    <row r="11" ht="28.5" customHeight="1">
      <c r="A11" s="1371" t="s">
        <v>60</v>
      </c>
      <c r="B11" s="1372" t="s">
        <v>60</v>
      </c>
      <c r="C11" s="1373" t="s">
        <v>226</v>
      </c>
      <c r="D11" s="1374">
        <v>0</v>
      </c>
    </row>
    <row r="12" ht="28.5" customHeight="1">
      <c r="A12" s="1375" t="s">
        <v>60</v>
      </c>
      <c r="B12" s="1376" t="s">
        <v>60</v>
      </c>
      <c r="C12" s="1377" t="s">
        <v>227</v>
      </c>
      <c r="D12" s="1378">
        <v>0</v>
      </c>
    </row>
    <row r="13" ht="28.5" customHeight="1">
      <c r="A13" s="1379" t="s">
        <v>60</v>
      </c>
      <c r="B13" s="1380" t="s">
        <v>60</v>
      </c>
      <c r="C13" s="1381" t="s">
        <v>228</v>
      </c>
      <c r="D13" s="1382">
        <v>0</v>
      </c>
    </row>
    <row r="14" ht="28.5" customHeight="1">
      <c r="A14" s="1383" t="s">
        <v>60</v>
      </c>
      <c r="B14" s="1384" t="s">
        <v>60</v>
      </c>
      <c r="C14" s="1385" t="s">
        <v>229</v>
      </c>
      <c r="D14" s="1386">
        <v>0</v>
      </c>
    </row>
    <row r="15" ht="28.5" customHeight="1">
      <c r="A15" s="1387" t="s">
        <v>157</v>
      </c>
      <c r="B15" s="648">
        <f>B6+B7+B8+B9+B10</f>
        <v>0</v>
      </c>
      <c r="C15" s="1388" t="s">
        <v>230</v>
      </c>
      <c r="D15" s="648">
        <f>D6+D7+D8+D9+D10+D11+D12+D13+D14</f>
        <v>0</v>
      </c>
    </row>
    <row r="16" ht="28.5" customHeight="1">
      <c r="A16" s="1389" t="s">
        <v>159</v>
      </c>
      <c r="B16" s="1390">
        <v>0</v>
      </c>
      <c r="C16" s="1391" t="s">
        <v>231</v>
      </c>
      <c r="D16" s="1392">
        <v>0</v>
      </c>
    </row>
    <row r="17" ht="28.5" customHeight="1">
      <c r="A17" s="1393" t="s">
        <v>161</v>
      </c>
      <c r="B17" s="1394">
        <v>0</v>
      </c>
      <c r="C17" s="1395" t="s">
        <v>232</v>
      </c>
      <c r="D17" s="1396">
        <v>0</v>
      </c>
    </row>
    <row r="18" ht="28.5" customHeight="1">
      <c r="A18" s="1397" t="s">
        <v>163</v>
      </c>
      <c r="B18" s="648">
        <f>B15+B16+B17</f>
        <v>0</v>
      </c>
      <c r="C18" s="1398" t="s">
        <v>233</v>
      </c>
      <c r="D18" s="648">
        <f>D15+D16+D17</f>
        <v>0</v>
      </c>
    </row>
    <row r="19" ht="28.5" customHeight="1">
      <c r="A19" s="1399" t="s">
        <v>60</v>
      </c>
      <c r="B19" s="1400" t="s">
        <v>60</v>
      </c>
      <c r="C19" s="1401" t="s">
        <v>234</v>
      </c>
      <c r="D19" s="648">
        <f>B18-D18</f>
        <v>0</v>
      </c>
    </row>
    <row r="20" ht="28.5" customHeight="1">
      <c r="A20" s="1402" t="s">
        <v>166</v>
      </c>
      <c r="B20" s="1403">
        <v>0</v>
      </c>
      <c r="C20" s="1404" t="s">
        <v>235</v>
      </c>
      <c r="D20" s="648">
        <f>B20+D19</f>
        <v>0</v>
      </c>
    </row>
    <row r="21" ht="28.5" customHeight="1">
      <c r="A21" s="1405" t="s">
        <v>123</v>
      </c>
      <c r="B21" s="648">
        <f>B18+B20</f>
        <v>0</v>
      </c>
      <c r="C21" s="1406" t="s">
        <v>123</v>
      </c>
      <c r="D21" s="648">
        <f>D18+D20</f>
        <v>0</v>
      </c>
    </row>
    <row r="22" ht="28.5" customHeight="1">
      <c r="A22" s="1407"/>
      <c r="B22" s="1408"/>
      <c r="C22" s="1409"/>
      <c r="D22" s="1410" t="s">
        <v>236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7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0.2588235294118" style="16"/>
    <col min="2" max="2" width="28.6823529411765" style="16"/>
    <col min="3" max="3" width="22.9450980392157" style="16"/>
    <col min="4" max="4" width="22.9450980392157" style="16"/>
    <col min="5" max="5" width="22.9450980392157" style="16"/>
    <col min="6" max="6" width="24.9529411764706" style="16"/>
    <col min="7" max="7" width="22.9450980392157" style="16"/>
    <col min="8" max="8" width="22.9450980392157" style="16"/>
    <col min="9" max="9" width="22.9450980392157" style="16"/>
  </cols>
  <sheetData>
    <row r="1" ht="48" customHeight="1">
      <c r="A1" s="1411" t="s">
        <v>237</v>
      </c>
      <c r="B1" s="1412"/>
      <c r="C1" s="1413"/>
      <c r="D1" s="1414"/>
      <c r="E1" s="1415"/>
      <c r="F1" s="1416"/>
      <c r="G1" s="1417"/>
      <c r="H1" s="1418"/>
      <c r="I1" s="1419"/>
    </row>
    <row r="2" ht="19.5" customHeight="1">
      <c r="A2" s="1420"/>
      <c r="B2" s="1421"/>
      <c r="C2" s="1422"/>
      <c r="D2" s="1423"/>
      <c r="E2" s="1424"/>
      <c r="F2" s="1425"/>
      <c r="G2" s="1426"/>
      <c r="H2" s="1427"/>
      <c r="I2" s="1428" t="s">
        <v>238</v>
      </c>
    </row>
    <row r="3" ht="19.5" customHeight="1">
      <c r="A3" s="1429" t="s">
        <v>40</v>
      </c>
      <c r="B3" s="1430"/>
      <c r="C3" s="1431"/>
      <c r="D3" s="1432"/>
      <c r="E3" s="1433"/>
      <c r="F3" s="1434"/>
      <c r="G3" s="1435"/>
      <c r="H3" s="1436"/>
      <c r="I3" s="1437" t="s">
        <v>41</v>
      </c>
    </row>
    <row r="4" ht="37.5" customHeight="1">
      <c r="A4" s="1438" t="s">
        <v>239</v>
      </c>
      <c r="B4" s="1439" t="s">
        <v>240</v>
      </c>
      <c r="C4" s="1440" t="s">
        <v>70</v>
      </c>
      <c r="D4" s="1441" t="s">
        <v>241</v>
      </c>
      <c r="E4" s="1442" t="s">
        <v>72</v>
      </c>
      <c r="F4" s="1443" t="s">
        <v>73</v>
      </c>
      <c r="G4" s="1444" t="s">
        <v>74</v>
      </c>
      <c r="H4" s="1445" t="s">
        <v>49</v>
      </c>
      <c r="I4" s="1446" t="s">
        <v>50</v>
      </c>
    </row>
    <row r="5" ht="28.5" customHeight="1">
      <c r="A5" s="1447" t="s">
        <v>242</v>
      </c>
      <c r="B5" s="1448" t="s">
        <v>60</v>
      </c>
      <c r="C5" s="1449" t="s">
        <v>60</v>
      </c>
      <c r="D5" s="1450" t="s">
        <v>60</v>
      </c>
      <c r="E5" s="1451" t="s">
        <v>60</v>
      </c>
      <c r="F5" s="1452" t="s">
        <v>60</v>
      </c>
      <c r="G5" s="1453" t="s">
        <v>60</v>
      </c>
      <c r="H5" s="1454" t="s">
        <v>60</v>
      </c>
      <c r="I5" s="1455" t="s">
        <v>60</v>
      </c>
    </row>
    <row r="6" ht="28.5" customHeight="1">
      <c r="A6" s="1456" t="s">
        <v>243</v>
      </c>
      <c r="B6" s="648">
        <f>B7+B9+B10+B11</f>
        <v>369051619.53</v>
      </c>
      <c r="C6" s="648">
        <f>C7+C9+C10+C11</f>
        <v>0</v>
      </c>
      <c r="D6" s="648">
        <f>D7+D9+D10+D11</f>
        <v>275400248.82</v>
      </c>
      <c r="E6" s="648">
        <f>E7+E9+E10</f>
        <v>93651370.71</v>
      </c>
      <c r="F6" s="648">
        <f>F7+F9+F10</f>
        <v>0</v>
      </c>
      <c r="G6" s="648">
        <f>G7+G9+G10</f>
        <v>0</v>
      </c>
      <c r="H6" s="648">
        <f>H7+H9+H10</f>
        <v>0</v>
      </c>
      <c r="I6" s="648">
        <f>I7+I9+I10</f>
        <v>0</v>
      </c>
    </row>
    <row r="7" ht="28.5" customHeight="1">
      <c r="A7" s="1457" t="s">
        <v>244</v>
      </c>
      <c r="B7" s="648">
        <f>C7+D7+E7+F7+G7+H7+I7</f>
        <v>369051619.53</v>
      </c>
      <c r="C7" s="1458">
        <v>0</v>
      </c>
      <c r="D7" s="1459">
        <v>275400248.82</v>
      </c>
      <c r="E7" s="1460">
        <v>93651370.71</v>
      </c>
      <c r="F7" s="1461">
        <v>0</v>
      </c>
      <c r="G7" s="1462">
        <v>0</v>
      </c>
      <c r="H7" s="1463">
        <v>0</v>
      </c>
      <c r="I7" s="1464">
        <v>0</v>
      </c>
    </row>
    <row r="8" ht="28.5" customHeight="1">
      <c r="A8" s="1465" t="s">
        <v>245</v>
      </c>
      <c r="B8" s="648">
        <f>C8+D8+E8+F8+G8+H8+I8</f>
        <v>308300000</v>
      </c>
      <c r="C8" s="1466">
        <v>0</v>
      </c>
      <c r="D8" s="1467">
        <v>262800000</v>
      </c>
      <c r="E8" s="1468">
        <v>45500000</v>
      </c>
      <c r="F8" s="1469">
        <v>0</v>
      </c>
      <c r="G8" s="1470">
        <v>0</v>
      </c>
      <c r="H8" s="1471">
        <v>0</v>
      </c>
      <c r="I8" s="1472">
        <v>0</v>
      </c>
    </row>
    <row r="9" ht="28.5" customHeight="1">
      <c r="A9" s="1473" t="s">
        <v>246</v>
      </c>
      <c r="B9" s="648">
        <f>C9+D9+E9+F9+G9+H9+I9</f>
        <v>0</v>
      </c>
      <c r="C9" s="1474">
        <v>0</v>
      </c>
      <c r="D9" s="1475">
        <v>0</v>
      </c>
      <c r="E9" s="1476">
        <v>0</v>
      </c>
      <c r="F9" s="1477">
        <v>0</v>
      </c>
      <c r="G9" s="1478">
        <v>0</v>
      </c>
      <c r="H9" s="1479">
        <v>0</v>
      </c>
      <c r="I9" s="1480">
        <v>0</v>
      </c>
    </row>
    <row r="10" ht="28.5" customHeight="1">
      <c r="A10" s="1481" t="s">
        <v>247</v>
      </c>
      <c r="B10" s="648">
        <f>C10+D10+E10+F10+G10+H10+I10</f>
        <v>0</v>
      </c>
      <c r="C10" s="1482">
        <v>0</v>
      </c>
      <c r="D10" s="1483">
        <v>0</v>
      </c>
      <c r="E10" s="1484">
        <v>0</v>
      </c>
      <c r="F10" s="1485">
        <v>0</v>
      </c>
      <c r="G10" s="1486">
        <v>0</v>
      </c>
      <c r="H10" s="1487">
        <v>0</v>
      </c>
      <c r="I10" s="1488">
        <v>0</v>
      </c>
    </row>
    <row r="11" ht="28.5" customHeight="1">
      <c r="A11" s="1489" t="s">
        <v>248</v>
      </c>
      <c r="B11" s="773">
        <f>C11+D11</f>
        <v>0</v>
      </c>
      <c r="C11" s="1490">
        <v>0</v>
      </c>
      <c r="D11" s="1491">
        <v>0</v>
      </c>
      <c r="E11" s="1492" t="s">
        <v>60</v>
      </c>
      <c r="F11" s="1493" t="s">
        <v>60</v>
      </c>
      <c r="G11" s="1494" t="s">
        <v>60</v>
      </c>
      <c r="H11" s="1495" t="s">
        <v>60</v>
      </c>
      <c r="I11" s="1496" t="s">
        <v>60</v>
      </c>
    </row>
    <row r="12" ht="28.5" customHeight="1">
      <c r="A12" s="1497" t="s">
        <v>249</v>
      </c>
      <c r="B12" s="1130">
        <f>B13+B14</f>
        <v>0</v>
      </c>
      <c r="C12" s="1130">
        <f>C13+C14</f>
        <v>0</v>
      </c>
      <c r="D12" s="1130">
        <f>D13+D14</f>
        <v>0</v>
      </c>
      <c r="E12" s="1130">
        <f>E13+E14</f>
        <v>0</v>
      </c>
      <c r="F12" s="1130">
        <f>F13+F14</f>
        <v>0</v>
      </c>
      <c r="G12" s="1130">
        <f>G13+G14</f>
        <v>0</v>
      </c>
      <c r="H12" s="1130">
        <f>H13+H14</f>
        <v>0</v>
      </c>
      <c r="I12" s="1130">
        <f>I13+I14</f>
        <v>0</v>
      </c>
    </row>
    <row r="13" ht="28.5" customHeight="1">
      <c r="A13" s="1498" t="s">
        <v>250</v>
      </c>
      <c r="B13" s="648">
        <f>C13+D13+E13+F13+G13+H13+I13</f>
        <v>0</v>
      </c>
      <c r="C13" s="1499">
        <v>0</v>
      </c>
      <c r="D13" s="1500">
        <v>0</v>
      </c>
      <c r="E13" s="1501">
        <v>0</v>
      </c>
      <c r="F13" s="1502">
        <v>0</v>
      </c>
      <c r="G13" s="1503">
        <v>0</v>
      </c>
      <c r="H13" s="1504">
        <v>0</v>
      </c>
      <c r="I13" s="1505">
        <v>0</v>
      </c>
    </row>
    <row r="14" ht="28.5" customHeight="1">
      <c r="A14" s="1506" t="s">
        <v>251</v>
      </c>
      <c r="B14" s="648">
        <f>C14+D14+E14+F14+G14+H14+I14</f>
        <v>0</v>
      </c>
      <c r="C14" s="1507">
        <v>0</v>
      </c>
      <c r="D14" s="1508">
        <v>0</v>
      </c>
      <c r="E14" s="1509">
        <v>0</v>
      </c>
      <c r="F14" s="1510">
        <v>0</v>
      </c>
      <c r="G14" s="1511">
        <v>0</v>
      </c>
      <c r="H14" s="1512">
        <v>0</v>
      </c>
      <c r="I14" s="1513">
        <v>0</v>
      </c>
    </row>
    <row r="15" ht="28.5" customHeight="1">
      <c r="A15" s="1514" t="s">
        <v>252</v>
      </c>
      <c r="B15" s="648">
        <f>B6-B12</f>
        <v>369051619.53</v>
      </c>
      <c r="C15" s="648">
        <f>C6-C12</f>
        <v>0</v>
      </c>
      <c r="D15" s="648">
        <f>D6-D12</f>
        <v>275400248.82</v>
      </c>
      <c r="E15" s="648">
        <f>E6-E12</f>
        <v>93651370.71</v>
      </c>
      <c r="F15" s="648">
        <f>F6-F12</f>
        <v>0</v>
      </c>
      <c r="G15" s="648">
        <f>G6-G12</f>
        <v>0</v>
      </c>
      <c r="H15" s="648">
        <f>H6-H12</f>
        <v>0</v>
      </c>
      <c r="I15" s="648">
        <f>I6-I12</f>
        <v>0</v>
      </c>
    </row>
    <row r="16" ht="28.5" customHeight="1">
      <c r="A16" s="1515" t="s">
        <v>253</v>
      </c>
      <c r="B16" s="1516" t="s">
        <v>60</v>
      </c>
      <c r="C16" s="1517" t="s">
        <v>60</v>
      </c>
      <c r="D16" s="1518" t="s">
        <v>60</v>
      </c>
      <c r="E16" s="1519" t="s">
        <v>60</v>
      </c>
      <c r="F16" s="1520" t="s">
        <v>60</v>
      </c>
      <c r="G16" s="1521" t="s">
        <v>60</v>
      </c>
      <c r="H16" s="1522" t="s">
        <v>60</v>
      </c>
      <c r="I16" s="1523" t="s">
        <v>60</v>
      </c>
    </row>
    <row r="17" ht="28.5" customHeight="1">
      <c r="A17" s="1524" t="s">
        <v>243</v>
      </c>
      <c r="B17" s="648">
        <f>B18+B20+B21+B22</f>
        <v>345094579.34</v>
      </c>
      <c r="C17" s="648">
        <f>C18+C20+C21+C22</f>
        <v>0</v>
      </c>
      <c r="D17" s="648">
        <f>D18+D20+D21+D22</f>
        <v>311246966.72</v>
      </c>
      <c r="E17" s="648">
        <f>E18+E20+E21</f>
        <v>33847612.62</v>
      </c>
      <c r="F17" s="648">
        <f>F18+F20+F21</f>
        <v>0</v>
      </c>
      <c r="G17" s="648">
        <f>G18+G20+G21</f>
        <v>0</v>
      </c>
      <c r="H17" s="648">
        <f>H18+H20+H21</f>
        <v>0</v>
      </c>
      <c r="I17" s="648">
        <f>I18+I20+I21</f>
        <v>0</v>
      </c>
    </row>
    <row r="18" ht="28.5" customHeight="1">
      <c r="A18" s="1525" t="s">
        <v>244</v>
      </c>
      <c r="B18" s="648">
        <f>C18+D18+E18+F18+G18+H18+I18</f>
        <v>324605439.73</v>
      </c>
      <c r="C18" s="1526">
        <v>0</v>
      </c>
      <c r="D18" s="1527">
        <v>290757827.11</v>
      </c>
      <c r="E18" s="1528">
        <v>33847612.62</v>
      </c>
      <c r="F18" s="1529">
        <v>0</v>
      </c>
      <c r="G18" s="1530">
        <v>0</v>
      </c>
      <c r="H18" s="1531">
        <v>0</v>
      </c>
      <c r="I18" s="1532">
        <v>0</v>
      </c>
    </row>
    <row r="19" ht="28.5" customHeight="1">
      <c r="A19" s="1533" t="s">
        <v>245</v>
      </c>
      <c r="B19" s="648">
        <f>C19+D19+E19+F19+G19+H19+I19</f>
        <v>270300000</v>
      </c>
      <c r="C19" s="1534">
        <v>0</v>
      </c>
      <c r="D19" s="1535">
        <v>264800000</v>
      </c>
      <c r="E19" s="1536">
        <v>5500000</v>
      </c>
      <c r="F19" s="1537">
        <v>0</v>
      </c>
      <c r="G19" s="1538">
        <v>0</v>
      </c>
      <c r="H19" s="1539">
        <v>0</v>
      </c>
      <c r="I19" s="1540">
        <v>0</v>
      </c>
    </row>
    <row r="20" ht="28.5" customHeight="1">
      <c r="A20" s="1541" t="s">
        <v>246</v>
      </c>
      <c r="B20" s="648">
        <f>C20+D20+E20+F20+G20+H20+I20</f>
        <v>20489139.61</v>
      </c>
      <c r="C20" s="1542">
        <v>0</v>
      </c>
      <c r="D20" s="1543">
        <v>20489139.61</v>
      </c>
      <c r="E20" s="1544">
        <v>0</v>
      </c>
      <c r="F20" s="1545">
        <v>0</v>
      </c>
      <c r="G20" s="1546">
        <v>0</v>
      </c>
      <c r="H20" s="1547">
        <v>0</v>
      </c>
      <c r="I20" s="1548">
        <v>0</v>
      </c>
    </row>
    <row r="21" ht="28.5" customHeight="1">
      <c r="A21" s="1549" t="s">
        <v>247</v>
      </c>
      <c r="B21" s="648">
        <f>C21+D21+E21+F21+G21+H21+I21</f>
        <v>0</v>
      </c>
      <c r="C21" s="1550">
        <v>0</v>
      </c>
      <c r="D21" s="1551">
        <v>0</v>
      </c>
      <c r="E21" s="1552">
        <v>0</v>
      </c>
      <c r="F21" s="1553">
        <v>0</v>
      </c>
      <c r="G21" s="1554">
        <v>0</v>
      </c>
      <c r="H21" s="1555">
        <v>0</v>
      </c>
      <c r="I21" s="1556">
        <v>0</v>
      </c>
    </row>
    <row r="22" ht="28.5" customHeight="1">
      <c r="A22" s="1557" t="s">
        <v>248</v>
      </c>
      <c r="B22" s="648">
        <f>C22+D22</f>
        <v>0</v>
      </c>
      <c r="C22" s="1558">
        <v>0</v>
      </c>
      <c r="D22" s="1559">
        <v>0</v>
      </c>
      <c r="E22" s="1560" t="s">
        <v>60</v>
      </c>
      <c r="F22" s="1561" t="s">
        <v>60</v>
      </c>
      <c r="G22" s="1562" t="s">
        <v>60</v>
      </c>
      <c r="H22" s="1563" t="s">
        <v>60</v>
      </c>
      <c r="I22" s="1564" t="s">
        <v>60</v>
      </c>
    </row>
    <row r="23" ht="28.5" customHeight="1">
      <c r="A23" s="1565" t="s">
        <v>249</v>
      </c>
      <c r="B23" s="648">
        <f>B24+B25</f>
        <v>0</v>
      </c>
      <c r="C23" s="1130">
        <f>C24+C25</f>
        <v>0</v>
      </c>
      <c r="D23" s="1130">
        <f>D24+D25</f>
        <v>0</v>
      </c>
      <c r="E23" s="1130">
        <f>E24+E25</f>
        <v>0</v>
      </c>
      <c r="F23" s="1130">
        <f>F24+F25</f>
        <v>0</v>
      </c>
      <c r="G23" s="1130">
        <f>G24+G25</f>
        <v>0</v>
      </c>
      <c r="H23" s="1130">
        <f>H24+H25</f>
        <v>0</v>
      </c>
      <c r="I23" s="1130">
        <f>I24+I25</f>
        <v>0</v>
      </c>
    </row>
    <row r="24" ht="28.5" customHeight="1">
      <c r="A24" s="1566" t="s">
        <v>250</v>
      </c>
      <c r="B24" s="648">
        <f>C24+D24+E24+F24+G24+H24+I24</f>
        <v>0</v>
      </c>
      <c r="C24" s="1567">
        <v>0</v>
      </c>
      <c r="D24" s="1568">
        <v>0</v>
      </c>
      <c r="E24" s="1569">
        <v>0</v>
      </c>
      <c r="F24" s="1570">
        <v>0</v>
      </c>
      <c r="G24" s="1571">
        <v>0</v>
      </c>
      <c r="H24" s="1572">
        <v>0</v>
      </c>
      <c r="I24" s="1573">
        <v>0</v>
      </c>
    </row>
    <row r="25" ht="28.5" customHeight="1">
      <c r="A25" s="1574" t="s">
        <v>251</v>
      </c>
      <c r="B25" s="648">
        <f>C25+D25+E25+F25+G25+H25+I25</f>
        <v>0</v>
      </c>
      <c r="C25" s="1575">
        <v>0</v>
      </c>
      <c r="D25" s="1576">
        <v>0</v>
      </c>
      <c r="E25" s="1577">
        <v>0</v>
      </c>
      <c r="F25" s="1578">
        <v>0</v>
      </c>
      <c r="G25" s="1579">
        <v>0</v>
      </c>
      <c r="H25" s="1580">
        <v>0</v>
      </c>
      <c r="I25" s="1581">
        <v>0</v>
      </c>
    </row>
    <row r="26" ht="28.5" customHeight="1">
      <c r="A26" s="1582" t="s">
        <v>252</v>
      </c>
      <c r="B26" s="648">
        <f>B17-B23</f>
        <v>345094579.34</v>
      </c>
      <c r="C26" s="648">
        <f>C17-C23</f>
        <v>0</v>
      </c>
      <c r="D26" s="648">
        <f>D17-D23</f>
        <v>311246966.72</v>
      </c>
      <c r="E26" s="648">
        <f>E17-E23</f>
        <v>33847612.62</v>
      </c>
      <c r="F26" s="648">
        <f>F17-F23</f>
        <v>0</v>
      </c>
      <c r="G26" s="648">
        <f>G17-G23</f>
        <v>0</v>
      </c>
      <c r="H26" s="648">
        <f>H17-H23</f>
        <v>0</v>
      </c>
      <c r="I26" s="648">
        <f>I17-I23</f>
        <v>0</v>
      </c>
    </row>
    <row r="27" ht="28.5" customHeight="1">
      <c r="A27" s="1583"/>
      <c r="B27" s="1584"/>
      <c r="C27" s="1585"/>
      <c r="D27" s="1586"/>
      <c r="E27" s="1587"/>
      <c r="F27" s="1588"/>
      <c r="G27" s="1589"/>
      <c r="H27" s="1590"/>
      <c r="I27" s="1591" t="s">
        <v>254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8"/>
  <sheetViews>
    <sheetView showGridLines="0" topLeftCell="A1" zoomScaleNormal="100" zoomScalePageLayoutView="60" workbookViewId="0">
      <pane topLeftCell="C5" activePane="bottomRight" state="frozen"/>
      <selection activeCell="A1" sqref="A1"/>
    </sheetView>
  </sheetViews>
  <sheetFormatPr defaultColWidth="8" defaultRowHeight="14.25"/>
  <cols>
    <col min="1" max="1" width="34.9921568627451" style="16"/>
    <col min="2" max="2" width="23.6627450980392" style="16"/>
    <col min="3" max="3" width="22.9450980392157" style="16"/>
    <col min="4" max="4" width="22.9450980392157" style="16"/>
    <col min="5" max="5" width="22.9450980392157" style="16"/>
    <col min="6" max="6" width="26.3882352941176" style="16"/>
    <col min="7" max="7" width="22.9450980392157" style="16"/>
    <col min="8" max="8" width="22.9450980392157" style="16"/>
    <col min="9" max="9" width="22.9450980392157" style="16"/>
  </cols>
  <sheetData>
    <row r="1" ht="48" customHeight="1">
      <c r="A1" s="1592" t="s">
        <v>255</v>
      </c>
      <c r="B1" s="1593"/>
      <c r="C1" s="1594"/>
      <c r="D1" s="1595"/>
      <c r="E1" s="1596"/>
      <c r="F1" s="1597"/>
      <c r="G1" s="1598"/>
      <c r="H1" s="1599"/>
      <c r="I1" s="1600"/>
    </row>
    <row r="2" ht="15" customHeight="1">
      <c r="A2" s="1601"/>
      <c r="B2" s="1602"/>
      <c r="C2" s="1603"/>
      <c r="D2" s="1604"/>
      <c r="E2" s="1605"/>
      <c r="F2" s="1606"/>
      <c r="G2" s="1607"/>
      <c r="H2" s="1608"/>
      <c r="I2" s="1609" t="s">
        <v>256</v>
      </c>
    </row>
    <row r="3" ht="15" customHeight="1">
      <c r="A3" s="1610" t="s">
        <v>40</v>
      </c>
      <c r="B3" s="1611"/>
      <c r="C3" s="1612"/>
      <c r="D3" s="1613"/>
      <c r="E3" s="1614"/>
      <c r="F3" s="1615"/>
      <c r="G3" s="1616"/>
      <c r="H3" s="1617"/>
      <c r="I3" s="1618" t="s">
        <v>41</v>
      </c>
    </row>
    <row r="4" ht="37.5" customHeight="1">
      <c r="A4" s="1619" t="s">
        <v>239</v>
      </c>
      <c r="B4" s="1620" t="s">
        <v>240</v>
      </c>
      <c r="C4" s="1621" t="s">
        <v>70</v>
      </c>
      <c r="D4" s="1622" t="s">
        <v>71</v>
      </c>
      <c r="E4" s="1623" t="s">
        <v>72</v>
      </c>
      <c r="F4" s="1624" t="s">
        <v>73</v>
      </c>
      <c r="G4" s="1625" t="s">
        <v>74</v>
      </c>
      <c r="H4" s="1626" t="s">
        <v>49</v>
      </c>
      <c r="I4" s="1627" t="s">
        <v>50</v>
      </c>
    </row>
    <row r="5" ht="33.75" customHeight="1">
      <c r="A5" s="1628" t="s">
        <v>257</v>
      </c>
      <c r="B5" s="650">
        <f>C5+D5+E5+F5+G5+H5+I5</f>
        <v>369051619.53</v>
      </c>
      <c r="C5" s="1629">
        <v>0</v>
      </c>
      <c r="D5" s="1630">
        <v>275400248.82</v>
      </c>
      <c r="E5" s="1631">
        <v>93651370.71</v>
      </c>
      <c r="F5" s="1632">
        <v>0</v>
      </c>
      <c r="G5" s="1633">
        <v>0</v>
      </c>
      <c r="H5" s="1634">
        <v>0</v>
      </c>
      <c r="I5" s="1635">
        <v>0</v>
      </c>
    </row>
    <row r="6" ht="33.75" customHeight="1">
      <c r="A6" s="1636" t="s">
        <v>258</v>
      </c>
      <c r="B6" s="1637">
        <f>C6+D6+E6+F6+G6+H6+I6</f>
        <v>256139166.13</v>
      </c>
      <c r="C6" s="1638">
        <v>0</v>
      </c>
      <c r="D6" s="1639">
        <v>113250358.52</v>
      </c>
      <c r="E6" s="1640">
        <v>142888807.61</v>
      </c>
      <c r="F6" s="1641">
        <v>0</v>
      </c>
      <c r="G6" s="1642">
        <v>0</v>
      </c>
      <c r="H6" s="1643">
        <v>0</v>
      </c>
      <c r="I6" s="1644">
        <v>0</v>
      </c>
    </row>
    <row r="7" ht="33.75" customHeight="1">
      <c r="A7" s="1645" t="s">
        <v>259</v>
      </c>
      <c r="B7" s="1257">
        <f>C7+D7+E7+F7+G7+H7+I7</f>
        <v>137144093.9</v>
      </c>
      <c r="C7" s="1646">
        <v>0</v>
      </c>
      <c r="D7" s="1647">
        <v>26708200</v>
      </c>
      <c r="E7" s="1648">
        <v>110435893.9</v>
      </c>
      <c r="F7" s="1649">
        <v>0</v>
      </c>
      <c r="G7" s="1650">
        <v>0</v>
      </c>
      <c r="H7" s="1651">
        <v>0</v>
      </c>
      <c r="I7" s="1652">
        <v>0</v>
      </c>
    </row>
    <row r="8" ht="33.75" customHeight="1">
      <c r="A8" s="1653" t="s">
        <v>260</v>
      </c>
      <c r="B8" s="1257">
        <f>C8+D8+E8+F8+G8+H8+I8</f>
        <v>134200048.9</v>
      </c>
      <c r="C8" s="1654">
        <v>0</v>
      </c>
      <c r="D8" s="1655">
        <v>25555200</v>
      </c>
      <c r="E8" s="1656">
        <v>108644848.9</v>
      </c>
      <c r="F8" s="1657">
        <v>0</v>
      </c>
      <c r="G8" s="1658">
        <v>0</v>
      </c>
      <c r="H8" s="1659">
        <v>0</v>
      </c>
      <c r="I8" s="1660">
        <v>0</v>
      </c>
    </row>
    <row r="9" ht="33.75" customHeight="1">
      <c r="A9" s="1661" t="s">
        <v>261</v>
      </c>
      <c r="B9" s="1257">
        <f>C9+D9+E9+F9+G9+H9+I9</f>
        <v>1791045</v>
      </c>
      <c r="C9" s="1662">
        <v>0</v>
      </c>
      <c r="D9" s="1663">
        <v>0</v>
      </c>
      <c r="E9" s="1664">
        <v>1791045</v>
      </c>
      <c r="F9" s="1665">
        <v>0</v>
      </c>
      <c r="G9" s="1666">
        <v>0</v>
      </c>
      <c r="H9" s="1667">
        <v>0</v>
      </c>
      <c r="I9" s="1668">
        <v>0</v>
      </c>
    </row>
    <row r="10" ht="33.75" customHeight="1">
      <c r="A10" s="1669" t="s">
        <v>262</v>
      </c>
      <c r="B10" s="1257">
        <f>C10+D10+E10+F10+G10+H10+I10</f>
        <v>1153000</v>
      </c>
      <c r="C10" s="1670">
        <v>0</v>
      </c>
      <c r="D10" s="1671">
        <v>1153000</v>
      </c>
      <c r="E10" s="1672">
        <v>0</v>
      </c>
      <c r="F10" s="1673">
        <v>0</v>
      </c>
      <c r="G10" s="1674">
        <v>0</v>
      </c>
      <c r="H10" s="1675">
        <v>0</v>
      </c>
      <c r="I10" s="1676">
        <v>0</v>
      </c>
    </row>
    <row r="11" ht="33.75" customHeight="1">
      <c r="A11" s="1677" t="s">
        <v>263</v>
      </c>
      <c r="B11" s="1257">
        <f>C11+D11+E11+F11+G11+H11+I11</f>
        <v>109829300</v>
      </c>
      <c r="C11" s="1678">
        <v>0</v>
      </c>
      <c r="D11" s="1679">
        <v>81219300</v>
      </c>
      <c r="E11" s="1680">
        <v>28610000</v>
      </c>
      <c r="F11" s="1681">
        <v>0</v>
      </c>
      <c r="G11" s="1682">
        <v>0</v>
      </c>
      <c r="H11" s="1683">
        <v>0</v>
      </c>
      <c r="I11" s="1684">
        <v>0</v>
      </c>
    </row>
    <row r="12" ht="33.75" customHeight="1">
      <c r="A12" s="1685" t="s">
        <v>264</v>
      </c>
      <c r="B12" s="1248">
        <f>C12+D12+E12+F12+G12+H12+I12</f>
        <v>5894229.5</v>
      </c>
      <c r="C12" s="1686">
        <v>0</v>
      </c>
      <c r="D12" s="1687">
        <v>5093616.01</v>
      </c>
      <c r="E12" s="1688">
        <v>800613.49</v>
      </c>
      <c r="F12" s="1689">
        <v>0</v>
      </c>
      <c r="G12" s="1690">
        <v>0</v>
      </c>
      <c r="H12" s="1691">
        <v>0</v>
      </c>
      <c r="I12" s="1692">
        <v>0</v>
      </c>
    </row>
    <row r="13" ht="33.75" customHeight="1">
      <c r="A13" s="1693" t="s">
        <v>265</v>
      </c>
      <c r="B13" s="1637">
        <f>C13+D13</f>
        <v>39139.61</v>
      </c>
      <c r="C13" s="1694">
        <v>0</v>
      </c>
      <c r="D13" s="1695">
        <v>39139.61</v>
      </c>
      <c r="E13" s="1696" t="s">
        <v>60</v>
      </c>
      <c r="F13" s="1697" t="s">
        <v>60</v>
      </c>
      <c r="G13" s="1698" t="s">
        <v>60</v>
      </c>
      <c r="H13" s="1699" t="s">
        <v>60</v>
      </c>
      <c r="I13" s="1700" t="s">
        <v>60</v>
      </c>
    </row>
    <row r="14" ht="33.75" customHeight="1">
      <c r="A14" s="1701" t="s">
        <v>266</v>
      </c>
      <c r="B14" s="1257">
        <f>C14+D14+E14+F14+G14+H14+I14</f>
        <v>280096206.32</v>
      </c>
      <c r="C14" s="1702">
        <v>0</v>
      </c>
      <c r="D14" s="1703">
        <v>77403640.62</v>
      </c>
      <c r="E14" s="1704">
        <v>202692565.7</v>
      </c>
      <c r="F14" s="1705">
        <v>0</v>
      </c>
      <c r="G14" s="1706">
        <v>0</v>
      </c>
      <c r="H14" s="1707">
        <v>0</v>
      </c>
      <c r="I14" s="1708">
        <v>0</v>
      </c>
    </row>
    <row r="15" ht="33.75" customHeight="1">
      <c r="A15" s="1709" t="s">
        <v>267</v>
      </c>
      <c r="B15" s="1257">
        <f>C15+D15+E15+F15+G15+H15+I15</f>
        <v>279784015.7</v>
      </c>
      <c r="C15" s="1710">
        <v>0</v>
      </c>
      <c r="D15" s="1711">
        <v>77272835.51</v>
      </c>
      <c r="E15" s="1712">
        <v>202511180.19</v>
      </c>
      <c r="F15" s="1713">
        <v>0</v>
      </c>
      <c r="G15" s="1714">
        <v>0</v>
      </c>
      <c r="H15" s="1715">
        <v>0</v>
      </c>
      <c r="I15" s="1716">
        <v>0</v>
      </c>
    </row>
    <row r="16" ht="33.75" customHeight="1">
      <c r="A16" s="1717" t="s">
        <v>268</v>
      </c>
      <c r="B16" s="1248">
        <f>B6-B14</f>
        <v>-23957040.19</v>
      </c>
      <c r="C16" s="1130">
        <f>C6-C14</f>
        <v>0</v>
      </c>
      <c r="D16" s="1130">
        <f>D6-D14</f>
        <v>35846717.9</v>
      </c>
      <c r="E16" s="1130">
        <f>E6-E14</f>
        <v>-59803758.09</v>
      </c>
      <c r="F16" s="1130">
        <f>F6-F14</f>
        <v>0</v>
      </c>
      <c r="G16" s="1130">
        <f>G6-G14</f>
        <v>0</v>
      </c>
      <c r="H16" s="1130">
        <f>H6-H14</f>
        <v>0</v>
      </c>
      <c r="I16" s="1130">
        <f>I6-I14</f>
        <v>0</v>
      </c>
    </row>
    <row r="17" ht="33.75" customHeight="1">
      <c r="A17" s="1718" t="s">
        <v>269</v>
      </c>
      <c r="B17" s="650">
        <f>B5+B16</f>
        <v>345094579.34</v>
      </c>
      <c r="C17" s="648">
        <f>C5+C16</f>
        <v>0</v>
      </c>
      <c r="D17" s="648">
        <f>D5+D16</f>
        <v>311246966.72</v>
      </c>
      <c r="E17" s="648">
        <f>E5+E16</f>
        <v>33847612.62</v>
      </c>
      <c r="F17" s="648">
        <f>F5+F16</f>
        <v>0</v>
      </c>
      <c r="G17" s="648">
        <f>G5+G16</f>
        <v>0</v>
      </c>
      <c r="H17" s="648">
        <f>H5+H16</f>
        <v>0</v>
      </c>
      <c r="I17" s="648">
        <f>I5+I16</f>
        <v>0</v>
      </c>
    </row>
    <row r="18" ht="33.75" customHeight="1">
      <c r="A18" s="1719"/>
      <c r="B18" s="1720"/>
      <c r="C18" s="1721"/>
      <c r="D18" s="1722"/>
      <c r="E18" s="1723"/>
      <c r="F18" s="1724"/>
      <c r="G18" s="1725"/>
      <c r="H18" s="1726"/>
      <c r="I18" s="1727" t="s">
        <v>270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2"/>
  <sheetViews>
    <sheetView showGridLines="0" topLeftCell="A1" zoomScaleNormal="100" zoomScalePageLayoutView="60" workbookViewId="0">
      <pane topLeftCell="C5" activePane="bottomRight" state="frozen"/>
      <selection activeCell="A1" sqref="A1"/>
    </sheetView>
  </sheetViews>
  <sheetFormatPr defaultColWidth="8" defaultRowHeight="14.25"/>
  <cols>
    <col min="1" max="1" width="21.9411764705882" style="16"/>
    <col min="2" max="2" width="22.9450980392157" style="16"/>
    <col min="3" max="3" width="22.9450980392157" style="16"/>
    <col min="4" max="4" width="22.9450980392157" style="16"/>
    <col min="5" max="5" width="22.9450980392157" style="16"/>
    <col min="6" max="6" width="25.6705882352941" style="16"/>
    <col min="7" max="7" width="22.9450980392157" style="16"/>
    <col min="8" max="8" width="22.9450980392157" style="16"/>
    <col min="9" max="9" width="22.9450980392157" style="16"/>
  </cols>
  <sheetData>
    <row r="1" ht="48" customHeight="1">
      <c r="A1" s="1728" t="s">
        <v>271</v>
      </c>
      <c r="B1" s="1729"/>
      <c r="C1" s="1730"/>
      <c r="D1" s="1731"/>
      <c r="E1" s="1732"/>
      <c r="F1" s="1733"/>
      <c r="G1" s="1734"/>
      <c r="H1" s="1735"/>
      <c r="I1" s="1736"/>
    </row>
    <row r="2" ht="19.5" customHeight="1">
      <c r="A2" s="1737"/>
      <c r="B2" s="1738"/>
      <c r="C2" s="1739"/>
      <c r="D2" s="1740"/>
      <c r="E2" s="1741"/>
      <c r="F2" s="1742"/>
      <c r="G2" s="1743"/>
      <c r="H2" s="1744"/>
      <c r="I2" s="1745" t="s">
        <v>272</v>
      </c>
    </row>
    <row r="3" ht="19.5" customHeight="1">
      <c r="A3" s="1746" t="s">
        <v>40</v>
      </c>
      <c r="B3" s="1747"/>
      <c r="C3" s="1748"/>
      <c r="D3" s="1749"/>
      <c r="E3" s="1750"/>
      <c r="F3" s="1751"/>
      <c r="G3" s="1752"/>
      <c r="H3" s="1753"/>
      <c r="I3" s="1754" t="s">
        <v>41</v>
      </c>
    </row>
    <row r="4" ht="37.5" customHeight="1">
      <c r="A4" s="1755" t="s">
        <v>273</v>
      </c>
      <c r="B4" s="1756" t="s">
        <v>69</v>
      </c>
      <c r="C4" s="1757" t="s">
        <v>70</v>
      </c>
      <c r="D4" s="1758" t="s">
        <v>71</v>
      </c>
      <c r="E4" s="1759" t="s">
        <v>72</v>
      </c>
      <c r="F4" s="1760" t="s">
        <v>73</v>
      </c>
      <c r="G4" s="1761" t="s">
        <v>74</v>
      </c>
      <c r="H4" s="1762" t="s">
        <v>49</v>
      </c>
      <c r="I4" s="1763" t="s">
        <v>50</v>
      </c>
    </row>
    <row r="5" ht="28.5" customHeight="1">
      <c r="A5" s="1764" t="s">
        <v>274</v>
      </c>
      <c r="B5" s="648">
        <f>B6+B7+B8</f>
        <v>0</v>
      </c>
      <c r="C5" s="648">
        <f>C6+C7+C8</f>
        <v>0</v>
      </c>
      <c r="D5" s="648">
        <f>D6+D7+D8</f>
        <v>0</v>
      </c>
      <c r="E5" s="648">
        <f>E6+E7+E8</f>
        <v>0</v>
      </c>
      <c r="F5" s="648">
        <f>F6+F7+F8</f>
        <v>0</v>
      </c>
      <c r="G5" s="648">
        <f>G6+G7+G8</f>
        <v>0</v>
      </c>
      <c r="H5" s="648">
        <f>H6+H7+H8</f>
        <v>0</v>
      </c>
      <c r="I5" s="648">
        <f>I6+I7+I8</f>
        <v>0</v>
      </c>
    </row>
    <row r="6" ht="28.5" customHeight="1">
      <c r="A6" s="1765" t="s">
        <v>275</v>
      </c>
      <c r="B6" s="648">
        <f>C6+D6+E6+F6+G6+H6+I6</f>
        <v>0</v>
      </c>
      <c r="C6" s="1766">
        <v>0</v>
      </c>
      <c r="D6" s="1767">
        <v>0</v>
      </c>
      <c r="E6" s="1768">
        <v>0</v>
      </c>
      <c r="F6" s="1769">
        <v>0</v>
      </c>
      <c r="G6" s="1770">
        <v>0</v>
      </c>
      <c r="H6" s="1771">
        <v>0</v>
      </c>
      <c r="I6" s="1772">
        <v>0</v>
      </c>
    </row>
    <row r="7" ht="28.5" customHeight="1">
      <c r="A7" s="1773" t="s">
        <v>276</v>
      </c>
      <c r="B7" s="648">
        <f>C7+D7+E7+F7+G7+H7+I7</f>
        <v>0</v>
      </c>
      <c r="C7" s="1774">
        <v>0</v>
      </c>
      <c r="D7" s="1775">
        <v>0</v>
      </c>
      <c r="E7" s="1776">
        <v>0</v>
      </c>
      <c r="F7" s="1777">
        <v>0</v>
      </c>
      <c r="G7" s="1778">
        <v>0</v>
      </c>
      <c r="H7" s="1779">
        <v>0</v>
      </c>
      <c r="I7" s="1780">
        <v>0</v>
      </c>
    </row>
    <row r="8" ht="28.5" customHeight="1">
      <c r="A8" s="1781" t="s">
        <v>277</v>
      </c>
      <c r="B8" s="648">
        <f>C8+D8+E8+F8+G8+H8+I8</f>
        <v>0</v>
      </c>
      <c r="C8" s="1782">
        <v>0</v>
      </c>
      <c r="D8" s="1783">
        <v>0</v>
      </c>
      <c r="E8" s="1784">
        <v>0</v>
      </c>
      <c r="F8" s="1785">
        <v>0</v>
      </c>
      <c r="G8" s="1786">
        <v>0</v>
      </c>
      <c r="H8" s="1787">
        <v>0</v>
      </c>
      <c r="I8" s="1788">
        <v>0</v>
      </c>
    </row>
    <row r="9" ht="28.5" customHeight="1">
      <c r="A9" s="1789" t="s">
        <v>278</v>
      </c>
      <c r="B9" s="648">
        <f>B10+B11+B12+B13</f>
        <v>26500000</v>
      </c>
      <c r="C9" s="648">
        <f>C10+C11+C12+C13</f>
        <v>0</v>
      </c>
      <c r="D9" s="648">
        <f>D10+D11+D12+D13</f>
        <v>11500000</v>
      </c>
      <c r="E9" s="648">
        <f>E10+E11+E12+E13</f>
        <v>15000000</v>
      </c>
      <c r="F9" s="648">
        <f>F10+F11+F12+F13</f>
        <v>0</v>
      </c>
      <c r="G9" s="648">
        <f>G10+G11+G12+G13</f>
        <v>0</v>
      </c>
      <c r="H9" s="648">
        <f>H10+H11+H12+H13</f>
        <v>0</v>
      </c>
      <c r="I9" s="648">
        <f>I10+I11+I12+I13</f>
        <v>0</v>
      </c>
    </row>
    <row r="10" ht="28.5" customHeight="1">
      <c r="A10" s="1790" t="s">
        <v>279</v>
      </c>
      <c r="B10" s="648">
        <f>C10+D10+E10+F10+G10+H10+I10</f>
        <v>0</v>
      </c>
      <c r="C10" s="1791">
        <v>0</v>
      </c>
      <c r="D10" s="1792">
        <v>0</v>
      </c>
      <c r="E10" s="1793">
        <v>0</v>
      </c>
      <c r="F10" s="1794">
        <v>0</v>
      </c>
      <c r="G10" s="1795">
        <v>0</v>
      </c>
      <c r="H10" s="1796">
        <v>0</v>
      </c>
      <c r="I10" s="1797">
        <v>0</v>
      </c>
    </row>
    <row r="11" ht="28.5" customHeight="1">
      <c r="A11" s="1798" t="s">
        <v>280</v>
      </c>
      <c r="B11" s="648">
        <f>C11+D11+E11+F11+G11+H11+I11</f>
        <v>0</v>
      </c>
      <c r="C11" s="1799">
        <v>0</v>
      </c>
      <c r="D11" s="1800">
        <v>0</v>
      </c>
      <c r="E11" s="1801">
        <v>0</v>
      </c>
      <c r="F11" s="1802">
        <v>0</v>
      </c>
      <c r="G11" s="1803">
        <v>0</v>
      </c>
      <c r="H11" s="1804">
        <v>0</v>
      </c>
      <c r="I11" s="1805">
        <v>0</v>
      </c>
    </row>
    <row r="12" ht="28.5" customHeight="1">
      <c r="A12" s="1806" t="s">
        <v>281</v>
      </c>
      <c r="B12" s="648">
        <f>C12+D12+E12+F12+G12+H12+I12</f>
        <v>0</v>
      </c>
      <c r="C12" s="1807">
        <v>0</v>
      </c>
      <c r="D12" s="1808">
        <v>0</v>
      </c>
      <c r="E12" s="1809">
        <v>0</v>
      </c>
      <c r="F12" s="1810">
        <v>0</v>
      </c>
      <c r="G12" s="1811">
        <v>0</v>
      </c>
      <c r="H12" s="1812">
        <v>0</v>
      </c>
      <c r="I12" s="1813">
        <v>0</v>
      </c>
    </row>
    <row r="13" ht="28.5" customHeight="1">
      <c r="A13" s="1814" t="s">
        <v>282</v>
      </c>
      <c r="B13" s="648">
        <f>C13+D13+E13+F13+G13+H13+I13</f>
        <v>26500000</v>
      </c>
      <c r="C13" s="1815">
        <v>0</v>
      </c>
      <c r="D13" s="1816">
        <v>11500000</v>
      </c>
      <c r="E13" s="1817">
        <v>15000000</v>
      </c>
      <c r="F13" s="1818">
        <v>0</v>
      </c>
      <c r="G13" s="1819">
        <v>0</v>
      </c>
      <c r="H13" s="1820">
        <v>0</v>
      </c>
      <c r="I13" s="1821">
        <v>0</v>
      </c>
    </row>
    <row r="14" ht="28.5" customHeight="1">
      <c r="A14" s="1822" t="s">
        <v>283</v>
      </c>
      <c r="B14" s="648">
        <f>B15+B16+B17</f>
        <v>109829300</v>
      </c>
      <c r="C14" s="648">
        <f>C15+C16+C17</f>
        <v>0</v>
      </c>
      <c r="D14" s="648">
        <f>D15+D16+D17</f>
        <v>81219300</v>
      </c>
      <c r="E14" s="648">
        <f>E15+E16+E17</f>
        <v>28610000</v>
      </c>
      <c r="F14" s="648">
        <f>F15+F16+F17</f>
        <v>0</v>
      </c>
      <c r="G14" s="648">
        <f>G15+G16+G17</f>
        <v>0</v>
      </c>
      <c r="H14" s="648">
        <f>H15+H16+H17</f>
        <v>0</v>
      </c>
      <c r="I14" s="648">
        <f>I15+I16+I17</f>
        <v>0</v>
      </c>
    </row>
    <row r="15" ht="28.5" customHeight="1">
      <c r="A15" s="1823" t="s">
        <v>275</v>
      </c>
      <c r="B15" s="648">
        <f>C15+D15+E15+F15+G15+H15+I15</f>
        <v>0</v>
      </c>
      <c r="C15" s="1824">
        <v>0</v>
      </c>
      <c r="D15" s="1825">
        <v>0</v>
      </c>
      <c r="E15" s="1826">
        <v>0</v>
      </c>
      <c r="F15" s="1827">
        <v>0</v>
      </c>
      <c r="G15" s="1828">
        <v>0</v>
      </c>
      <c r="H15" s="1829">
        <v>0</v>
      </c>
      <c r="I15" s="1830">
        <v>0</v>
      </c>
    </row>
    <row r="16" ht="28.5" customHeight="1">
      <c r="A16" s="1831" t="s">
        <v>276</v>
      </c>
      <c r="B16" s="648">
        <f>C16+D16+E16+F16+G16+H16+I16</f>
        <v>0</v>
      </c>
      <c r="C16" s="1832">
        <v>0</v>
      </c>
      <c r="D16" s="1833">
        <v>0</v>
      </c>
      <c r="E16" s="1834">
        <v>0</v>
      </c>
      <c r="F16" s="1835">
        <v>0</v>
      </c>
      <c r="G16" s="1836">
        <v>0</v>
      </c>
      <c r="H16" s="1837">
        <v>0</v>
      </c>
      <c r="I16" s="1838">
        <v>0</v>
      </c>
    </row>
    <row r="17" ht="28.5" customHeight="1">
      <c r="A17" s="1839" t="s">
        <v>277</v>
      </c>
      <c r="B17" s="648">
        <f>C17+D17+E17+F17+G17+H17+I17</f>
        <v>109829300</v>
      </c>
      <c r="C17" s="1840">
        <v>0</v>
      </c>
      <c r="D17" s="1841">
        <v>81219300</v>
      </c>
      <c r="E17" s="1842">
        <v>28610000</v>
      </c>
      <c r="F17" s="1843">
        <v>0</v>
      </c>
      <c r="G17" s="1844">
        <v>0</v>
      </c>
      <c r="H17" s="1845">
        <v>0</v>
      </c>
      <c r="I17" s="1846">
        <v>0</v>
      </c>
    </row>
    <row r="18" ht="28.5" customHeight="1">
      <c r="A18" s="1847" t="s">
        <v>284</v>
      </c>
      <c r="B18" s="648">
        <f>B19+B20+B21</f>
        <v>0</v>
      </c>
      <c r="C18" s="648">
        <f>C19+C20+C21</f>
        <v>0</v>
      </c>
      <c r="D18" s="648">
        <f>D19+D20+D21</f>
        <v>0</v>
      </c>
      <c r="E18" s="648">
        <f>E19+E20+E21</f>
        <v>0</v>
      </c>
      <c r="F18" s="648">
        <f>F19+F20+F21</f>
        <v>0</v>
      </c>
      <c r="G18" s="648">
        <f>G19+G20+G21</f>
        <v>0</v>
      </c>
      <c r="H18" s="648">
        <f>H19+H20+H21</f>
        <v>0</v>
      </c>
      <c r="I18" s="648">
        <f>I19+I20+I21</f>
        <v>0</v>
      </c>
    </row>
    <row r="19" ht="28.5" customHeight="1">
      <c r="A19" s="1848" t="s">
        <v>275</v>
      </c>
      <c r="B19" s="648">
        <f>C19+D19+E19+F19+G19+H19+I19</f>
        <v>0</v>
      </c>
      <c r="C19" s="1849">
        <v>0</v>
      </c>
      <c r="D19" s="1850">
        <v>0</v>
      </c>
      <c r="E19" s="1851">
        <v>0</v>
      </c>
      <c r="F19" s="1852">
        <v>0</v>
      </c>
      <c r="G19" s="1853">
        <v>0</v>
      </c>
      <c r="H19" s="1854">
        <v>0</v>
      </c>
      <c r="I19" s="1855">
        <v>0</v>
      </c>
    </row>
    <row r="20" ht="28.5" customHeight="1">
      <c r="A20" s="1856" t="s">
        <v>276</v>
      </c>
      <c r="B20" s="648">
        <f>C20+D20+E20+F20+G20+H20+I20</f>
        <v>0</v>
      </c>
      <c r="C20" s="1857">
        <v>0</v>
      </c>
      <c r="D20" s="1858">
        <v>0</v>
      </c>
      <c r="E20" s="1859">
        <v>0</v>
      </c>
      <c r="F20" s="1860">
        <v>0</v>
      </c>
      <c r="G20" s="1861">
        <v>0</v>
      </c>
      <c r="H20" s="1862">
        <v>0</v>
      </c>
      <c r="I20" s="1863">
        <v>0</v>
      </c>
    </row>
    <row r="21" ht="28.5" customHeight="1">
      <c r="A21" s="1864" t="s">
        <v>277</v>
      </c>
      <c r="B21" s="648">
        <f>C21+D21+E21+F21+G21+H21+I21</f>
        <v>0</v>
      </c>
      <c r="C21" s="1865">
        <v>0</v>
      </c>
      <c r="D21" s="1866">
        <v>0</v>
      </c>
      <c r="E21" s="1867">
        <v>0</v>
      </c>
      <c r="F21" s="1868">
        <v>0</v>
      </c>
      <c r="G21" s="1869">
        <v>0</v>
      </c>
      <c r="H21" s="1870">
        <v>0</v>
      </c>
      <c r="I21" s="1871">
        <v>0</v>
      </c>
    </row>
    <row r="22" ht="28.5" customHeight="1">
      <c r="A22" s="1872"/>
      <c r="B22" s="1873"/>
      <c r="C22" s="1874"/>
      <c r="D22" s="1875"/>
      <c r="E22" s="1876"/>
      <c r="F22" s="1877"/>
      <c r="G22" s="1878"/>
      <c r="H22" s="1879"/>
      <c r="I22" s="1880" t="s">
        <v>285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8"/>
  <sheetViews>
    <sheetView showGridLines="0" topLeftCell="A1" zoomScaleNormal="100" zoomScalePageLayoutView="60" workbookViewId="0">
      <pane topLeftCell="A13" activePane="bottomLeft" state="frozen"/>
      <selection activeCell="A1" sqref="A1"/>
    </sheetView>
  </sheetViews>
  <sheetFormatPr defaultColWidth="8" defaultRowHeight="14.25"/>
  <cols>
    <col min="1" max="1" width="49.6196078431373" style="16"/>
    <col min="2" max="2" width="7.6" style="16"/>
    <col min="3" max="3" width="23.3764705882353" style="16"/>
    <col min="4" max="4" width="53.0627450980392" style="16"/>
    <col min="5" max="5" width="9.17647058823529" style="16"/>
    <col min="6" max="6" width="25.3843137254902" style="16"/>
    <col min="7" max="7" width="49.0470588235294" style="16"/>
    <col min="8" max="8" width="7.6" style="16"/>
    <col min="9" max="9" width="27.2470588235294" style="16"/>
  </cols>
  <sheetData>
    <row r="1" ht="60" customHeight="1">
      <c r="A1" s="1881" t="s">
        <v>286</v>
      </c>
      <c r="B1" s="1882"/>
      <c r="C1" s="1883"/>
      <c r="D1" s="1884"/>
      <c r="E1" s="1885"/>
      <c r="F1" s="1886"/>
      <c r="G1" s="1887"/>
      <c r="H1" s="1888"/>
      <c r="I1" s="1889"/>
    </row>
    <row r="2" ht="24" customHeight="1">
      <c r="A2" s="1890" t="s">
        <v>40</v>
      </c>
      <c r="B2" s="1891"/>
      <c r="C2" s="1892"/>
      <c r="D2" s="1893"/>
      <c r="E2" s="1894"/>
      <c r="F2" s="1895"/>
      <c r="G2" s="1896"/>
      <c r="H2" s="1897"/>
      <c r="I2" s="1898" t="s">
        <v>287</v>
      </c>
    </row>
    <row r="3" ht="30" customHeight="1">
      <c r="A3" s="1899" t="s">
        <v>42</v>
      </c>
      <c r="B3" s="1900" t="s">
        <v>288</v>
      </c>
      <c r="C3" s="1901" t="s">
        <v>289</v>
      </c>
      <c r="D3" s="1902" t="s">
        <v>42</v>
      </c>
      <c r="E3" s="1903" t="s">
        <v>288</v>
      </c>
      <c r="F3" s="1904" t="s">
        <v>289</v>
      </c>
      <c r="G3" s="1905" t="s">
        <v>42</v>
      </c>
      <c r="H3" s="1906" t="s">
        <v>288</v>
      </c>
      <c r="I3" s="1907" t="s">
        <v>289</v>
      </c>
    </row>
    <row r="4" ht="30" customHeight="1">
      <c r="A4" s="1908" t="s">
        <v>290</v>
      </c>
      <c r="B4" s="1909" t="s">
        <v>60</v>
      </c>
      <c r="C4" s="1910" t="s">
        <v>60</v>
      </c>
      <c r="D4" s="1911" t="s">
        <v>291</v>
      </c>
      <c r="E4" s="1912" t="s">
        <v>60</v>
      </c>
      <c r="F4" s="1913" t="s">
        <v>60</v>
      </c>
      <c r="G4" s="1914" t="s">
        <v>292</v>
      </c>
      <c r="H4" s="1915" t="s">
        <v>60</v>
      </c>
      <c r="I4" s="1916" t="s">
        <v>60</v>
      </c>
    </row>
    <row r="5" ht="30" customHeight="1">
      <c r="A5" s="1917" t="s">
        <v>293</v>
      </c>
      <c r="B5" s="1918" t="s">
        <v>294</v>
      </c>
      <c r="C5" s="1919">
        <f>C6+C8</f>
        <v>0</v>
      </c>
      <c r="D5" s="1920" t="s">
        <v>295</v>
      </c>
      <c r="E5" s="1921" t="s">
        <v>294</v>
      </c>
      <c r="F5" s="1922">
        <v>0</v>
      </c>
      <c r="G5" s="1923" t="s">
        <v>293</v>
      </c>
      <c r="H5" s="1924" t="s">
        <v>294</v>
      </c>
      <c r="I5" s="1925">
        <f>I6+I7</f>
        <v>10536</v>
      </c>
    </row>
    <row r="6" ht="30" customHeight="1">
      <c r="A6" s="1926" t="s">
        <v>296</v>
      </c>
      <c r="B6" s="1927" t="s">
        <v>294</v>
      </c>
      <c r="C6" s="1928">
        <v>0</v>
      </c>
      <c r="D6" s="1929" t="s">
        <v>297</v>
      </c>
      <c r="E6" s="1930" t="s">
        <v>298</v>
      </c>
      <c r="F6" s="1931">
        <v>0</v>
      </c>
      <c r="G6" s="1932" t="s">
        <v>296</v>
      </c>
      <c r="H6" s="1933" t="s">
        <v>294</v>
      </c>
      <c r="I6" s="1934">
        <v>6812</v>
      </c>
    </row>
    <row r="7" ht="30" customHeight="1">
      <c r="A7" s="1935" t="s">
        <v>299</v>
      </c>
      <c r="B7" s="1936" t="s">
        <v>294</v>
      </c>
      <c r="C7" s="1937">
        <v>0</v>
      </c>
      <c r="D7" s="1938" t="s">
        <v>300</v>
      </c>
      <c r="E7" s="1939" t="s">
        <v>298</v>
      </c>
      <c r="F7" s="648">
        <f>F8+F9</f>
        <v>0</v>
      </c>
      <c r="G7" s="1940" t="s">
        <v>301</v>
      </c>
      <c r="H7" s="1941" t="s">
        <v>294</v>
      </c>
      <c r="I7" s="1942">
        <v>3724</v>
      </c>
    </row>
    <row r="8" ht="30" customHeight="1">
      <c r="A8" s="1943" t="s">
        <v>302</v>
      </c>
      <c r="B8" s="1944" t="s">
        <v>294</v>
      </c>
      <c r="C8" s="1919">
        <f>C9+C10</f>
        <v>0</v>
      </c>
      <c r="D8" s="1945" t="s">
        <v>303</v>
      </c>
      <c r="E8" s="1946" t="s">
        <v>298</v>
      </c>
      <c r="F8" s="1947">
        <v>0</v>
      </c>
      <c r="G8" s="1948" t="s">
        <v>304</v>
      </c>
      <c r="H8" s="1949" t="s">
        <v>294</v>
      </c>
      <c r="I8" s="1950">
        <v>238</v>
      </c>
    </row>
    <row r="9" ht="30" customHeight="1">
      <c r="A9" s="1951" t="s">
        <v>305</v>
      </c>
      <c r="B9" s="1952" t="s">
        <v>294</v>
      </c>
      <c r="C9" s="1953">
        <v>0</v>
      </c>
      <c r="D9" s="1954" t="s">
        <v>306</v>
      </c>
      <c r="E9" s="1955" t="s">
        <v>298</v>
      </c>
      <c r="F9" s="1956">
        <v>0</v>
      </c>
      <c r="G9" s="1957" t="s">
        <v>307</v>
      </c>
      <c r="H9" s="1958" t="s">
        <v>294</v>
      </c>
      <c r="I9" s="1959">
        <v>6802</v>
      </c>
    </row>
    <row r="10" ht="30" customHeight="1">
      <c r="A10" s="1960" t="s">
        <v>308</v>
      </c>
      <c r="B10" s="1961" t="s">
        <v>294</v>
      </c>
      <c r="C10" s="1962">
        <v>0</v>
      </c>
      <c r="D10" s="1963" t="s">
        <v>309</v>
      </c>
      <c r="E10" s="1964" t="s">
        <v>60</v>
      </c>
      <c r="F10" s="1965" t="s">
        <v>60</v>
      </c>
      <c r="G10" s="1966" t="s">
        <v>310</v>
      </c>
      <c r="H10" s="1967" t="s">
        <v>60</v>
      </c>
      <c r="I10" s="1968" t="s">
        <v>60</v>
      </c>
    </row>
    <row r="11" ht="30" customHeight="1">
      <c r="A11" s="1969" t="s">
        <v>311</v>
      </c>
      <c r="B11" s="1970" t="s">
        <v>294</v>
      </c>
      <c r="C11" s="1971">
        <v>0</v>
      </c>
      <c r="D11" s="1972" t="s">
        <v>312</v>
      </c>
      <c r="E11" s="1973" t="s">
        <v>298</v>
      </c>
      <c r="F11" s="648">
        <v>0</v>
      </c>
      <c r="G11" s="1974" t="s">
        <v>313</v>
      </c>
      <c r="H11" s="1975" t="s">
        <v>298</v>
      </c>
      <c r="I11" s="1976">
        <v>393000000</v>
      </c>
    </row>
    <row r="12" ht="30" customHeight="1">
      <c r="A12" s="1977" t="s">
        <v>314</v>
      </c>
      <c r="B12" s="1978" t="s">
        <v>294</v>
      </c>
      <c r="C12" s="1979">
        <v>0</v>
      </c>
      <c r="D12" s="1980" t="s">
        <v>315</v>
      </c>
      <c r="E12" s="1981" t="s">
        <v>298</v>
      </c>
      <c r="F12" s="648">
        <v>0</v>
      </c>
      <c r="G12" s="1982" t="s">
        <v>316</v>
      </c>
      <c r="H12" s="1983" t="s">
        <v>298</v>
      </c>
      <c r="I12" s="1984">
        <v>393000000</v>
      </c>
    </row>
    <row r="13" ht="30" customHeight="1">
      <c r="A13" s="1985" t="s">
        <v>307</v>
      </c>
      <c r="B13" s="1986" t="s">
        <v>294</v>
      </c>
      <c r="C13" s="1987">
        <v>0</v>
      </c>
      <c r="D13" s="1988" t="s">
        <v>317</v>
      </c>
      <c r="E13" s="1989" t="s">
        <v>298</v>
      </c>
      <c r="F13" s="648">
        <v>0</v>
      </c>
      <c r="G13" s="1990" t="s">
        <v>318</v>
      </c>
      <c r="H13" s="1991" t="s">
        <v>60</v>
      </c>
      <c r="I13" s="1992" t="s">
        <v>60</v>
      </c>
    </row>
    <row r="14" ht="30" customHeight="1">
      <c r="A14" s="1993" t="s">
        <v>319</v>
      </c>
      <c r="B14" s="1994" t="s">
        <v>294</v>
      </c>
      <c r="C14" s="1995">
        <v>0</v>
      </c>
      <c r="D14" s="1996" t="s">
        <v>320</v>
      </c>
      <c r="E14" s="1997" t="s">
        <v>298</v>
      </c>
      <c r="F14" s="648">
        <v>0</v>
      </c>
      <c r="G14" s="1998" t="s">
        <v>321</v>
      </c>
      <c r="H14" s="1999" t="s">
        <v>298</v>
      </c>
      <c r="I14" s="2000">
        <v>91524093.9</v>
      </c>
    </row>
    <row r="15" ht="30" customHeight="1">
      <c r="A15" s="2001" t="s">
        <v>310</v>
      </c>
      <c r="B15" s="2002" t="s">
        <v>60</v>
      </c>
      <c r="C15" s="2003" t="s">
        <v>60</v>
      </c>
      <c r="D15" s="2004" t="s">
        <v>322</v>
      </c>
      <c r="E15" s="2005" t="s">
        <v>298</v>
      </c>
      <c r="F15" s="648">
        <v>0</v>
      </c>
      <c r="G15" s="2006" t="s">
        <v>323</v>
      </c>
      <c r="H15" s="2007" t="s">
        <v>60</v>
      </c>
      <c r="I15" s="2008" t="s">
        <v>60</v>
      </c>
    </row>
    <row r="16" ht="30" customHeight="1">
      <c r="A16" s="2009" t="s">
        <v>313</v>
      </c>
      <c r="B16" s="2010" t="s">
        <v>298</v>
      </c>
      <c r="C16" s="2011">
        <v>0</v>
      </c>
      <c r="D16" s="2012" t="s">
        <v>324</v>
      </c>
      <c r="E16" s="2013" t="s">
        <v>60</v>
      </c>
      <c r="F16" s="2014" t="s">
        <v>60</v>
      </c>
      <c r="G16" s="2015" t="s">
        <v>325</v>
      </c>
      <c r="H16" s="2016" t="s">
        <v>298</v>
      </c>
      <c r="I16" s="2017">
        <v>2118845</v>
      </c>
    </row>
    <row r="17" ht="30" customHeight="1">
      <c r="A17" s="2018" t="s">
        <v>316</v>
      </c>
      <c r="B17" s="2019" t="s">
        <v>298</v>
      </c>
      <c r="C17" s="2020">
        <v>0</v>
      </c>
      <c r="D17" s="2021" t="s">
        <v>326</v>
      </c>
      <c r="E17" s="2022" t="s">
        <v>294</v>
      </c>
      <c r="F17" s="2023">
        <v>195490</v>
      </c>
      <c r="G17" s="2024" t="s">
        <v>327</v>
      </c>
      <c r="H17" s="2025" t="s">
        <v>298</v>
      </c>
      <c r="I17" s="2026">
        <v>2118845</v>
      </c>
    </row>
    <row r="18" ht="30" customHeight="1">
      <c r="A18" s="2027" t="s">
        <v>328</v>
      </c>
      <c r="B18" s="2028" t="s">
        <v>298</v>
      </c>
      <c r="C18" s="2029">
        <v>0</v>
      </c>
      <c r="D18" s="2030" t="s">
        <v>329</v>
      </c>
      <c r="E18" s="2031" t="s">
        <v>294</v>
      </c>
      <c r="F18" s="2032">
        <v>111870</v>
      </c>
      <c r="G18" s="2033" t="s">
        <v>330</v>
      </c>
      <c r="H18" s="2034" t="s">
        <v>298</v>
      </c>
      <c r="I18" s="2035">
        <v>2795906.1</v>
      </c>
    </row>
    <row r="19" ht="30" customHeight="1">
      <c r="A19" s="2036" t="s">
        <v>318</v>
      </c>
      <c r="B19" s="2037" t="s">
        <v>60</v>
      </c>
      <c r="C19" s="2038" t="s">
        <v>60</v>
      </c>
      <c r="D19" s="2039" t="s">
        <v>331</v>
      </c>
      <c r="E19" s="2040" t="s">
        <v>294</v>
      </c>
      <c r="F19" s="2041">
        <v>11530</v>
      </c>
      <c r="G19" s="2042" t="s">
        <v>332</v>
      </c>
      <c r="H19" s="2043" t="s">
        <v>298</v>
      </c>
      <c r="I19" s="649">
        <f>I16+I18-I17</f>
        <v>2795906.1</v>
      </c>
    </row>
    <row r="20" ht="30" customHeight="1">
      <c r="A20" s="2044" t="s">
        <v>321</v>
      </c>
      <c r="B20" s="2045" t="s">
        <v>298</v>
      </c>
      <c r="C20" s="2046">
        <v>0</v>
      </c>
      <c r="D20" s="2047" t="s">
        <v>333</v>
      </c>
      <c r="E20" s="2048" t="s">
        <v>294</v>
      </c>
      <c r="F20" s="2049">
        <v>46750</v>
      </c>
      <c r="G20" s="2050" t="s">
        <v>334</v>
      </c>
      <c r="H20" s="2051" t="s">
        <v>298</v>
      </c>
      <c r="I20" s="2052">
        <v>0</v>
      </c>
    </row>
    <row r="21" ht="30" customHeight="1">
      <c r="A21" s="2053" t="s">
        <v>323</v>
      </c>
      <c r="B21" s="2054" t="s">
        <v>60</v>
      </c>
      <c r="C21" s="2055" t="s">
        <v>60</v>
      </c>
      <c r="D21" s="2056" t="s">
        <v>335</v>
      </c>
      <c r="E21" s="2057" t="s">
        <v>294</v>
      </c>
      <c r="F21" s="2058">
        <v>0</v>
      </c>
      <c r="G21" s="2059" t="s">
        <v>336</v>
      </c>
      <c r="H21" s="2060" t="s">
        <v>298</v>
      </c>
      <c r="I21" s="2061">
        <v>16792955</v>
      </c>
    </row>
    <row r="22" ht="30" customHeight="1">
      <c r="A22" s="2062" t="s">
        <v>337</v>
      </c>
      <c r="B22" s="2063" t="s">
        <v>298</v>
      </c>
      <c r="C22" s="2064">
        <v>0</v>
      </c>
      <c r="D22" s="2065" t="s">
        <v>338</v>
      </c>
      <c r="E22" s="2066" t="s">
        <v>60</v>
      </c>
      <c r="F22" s="2067" t="s">
        <v>60</v>
      </c>
      <c r="G22" s="2068" t="s">
        <v>291</v>
      </c>
      <c r="H22" s="2069" t="s">
        <v>60</v>
      </c>
      <c r="I22" s="2070" t="s">
        <v>60</v>
      </c>
    </row>
    <row r="23" ht="30" customHeight="1">
      <c r="A23" s="2071" t="s">
        <v>339</v>
      </c>
      <c r="B23" s="2072" t="s">
        <v>298</v>
      </c>
      <c r="C23" s="2073">
        <v>0</v>
      </c>
      <c r="D23" s="2074" t="s">
        <v>295</v>
      </c>
      <c r="E23" s="2075" t="s">
        <v>294</v>
      </c>
      <c r="F23" s="2076">
        <v>175339</v>
      </c>
      <c r="G23" s="2077" t="s">
        <v>295</v>
      </c>
      <c r="H23" s="2078" t="s">
        <v>294</v>
      </c>
      <c r="I23" s="2079">
        <v>7974</v>
      </c>
    </row>
    <row r="24" ht="30" customHeight="1">
      <c r="A24" s="2080" t="s">
        <v>340</v>
      </c>
      <c r="B24" s="2081" t="s">
        <v>298</v>
      </c>
      <c r="C24" s="2082">
        <v>0</v>
      </c>
      <c r="D24" s="2083" t="s">
        <v>297</v>
      </c>
      <c r="E24" s="2084" t="s">
        <v>298</v>
      </c>
      <c r="F24" s="2085">
        <v>281662346.51</v>
      </c>
      <c r="G24" s="2086" t="s">
        <v>297</v>
      </c>
      <c r="H24" s="2087" t="s">
        <v>298</v>
      </c>
      <c r="I24" s="2088">
        <v>195335200</v>
      </c>
    </row>
    <row r="25" ht="30" customHeight="1">
      <c r="A25" s="2089" t="s">
        <v>341</v>
      </c>
      <c r="B25" s="2090" t="s">
        <v>298</v>
      </c>
      <c r="C25" s="648">
        <f>C22+C24-C23</f>
        <v>0</v>
      </c>
      <c r="D25" s="2091" t="s">
        <v>342</v>
      </c>
      <c r="E25" s="2092" t="s">
        <v>298</v>
      </c>
      <c r="F25" s="648">
        <f>F26+F27</f>
        <v>0</v>
      </c>
      <c r="G25" s="2093" t="s">
        <v>300</v>
      </c>
      <c r="H25" s="2094" t="s">
        <v>298</v>
      </c>
      <c r="I25" s="649">
        <f>I26+I27</f>
        <v>0</v>
      </c>
    </row>
    <row r="26" ht="30" customHeight="1">
      <c r="A26" s="2095" t="s">
        <v>334</v>
      </c>
      <c r="B26" s="2096" t="s">
        <v>298</v>
      </c>
      <c r="C26" s="2097">
        <v>0</v>
      </c>
      <c r="D26" s="2098" t="s">
        <v>303</v>
      </c>
      <c r="E26" s="2099" t="s">
        <v>298</v>
      </c>
      <c r="F26" s="2100">
        <v>0</v>
      </c>
      <c r="G26" s="2101" t="s">
        <v>303</v>
      </c>
      <c r="H26" s="2102" t="s">
        <v>298</v>
      </c>
      <c r="I26" s="2103">
        <v>0</v>
      </c>
    </row>
    <row r="27" ht="30" customHeight="1">
      <c r="A27" s="2104" t="s">
        <v>336</v>
      </c>
      <c r="B27" s="2105" t="s">
        <v>298</v>
      </c>
      <c r="C27" s="2106">
        <v>0</v>
      </c>
      <c r="D27" s="2107" t="s">
        <v>306</v>
      </c>
      <c r="E27" s="2108" t="s">
        <v>298</v>
      </c>
      <c r="F27" s="2109">
        <v>0</v>
      </c>
      <c r="G27" s="2110" t="s">
        <v>306</v>
      </c>
      <c r="H27" s="2111" t="s">
        <v>298</v>
      </c>
      <c r="I27" s="2112">
        <v>0</v>
      </c>
    </row>
    <row r="28" ht="36" customHeight="1">
      <c r="A28" s="2113"/>
      <c r="B28" s="2114"/>
      <c r="C28" s="2115"/>
      <c r="D28" s="2116"/>
      <c r="E28" s="2117"/>
      <c r="F28" s="2118"/>
      <c r="G28" s="2119"/>
      <c r="H28" s="2120"/>
      <c r="I28" s="2121" t="s">
        <v>343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50" pageOrder="overThenDown" orientation="landscape" errors="blank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8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43.0235294117647" style="16"/>
    <col min="2" max="2" width="7.16862745098039" style="16"/>
    <col min="3" max="3" width="27.2470588235294" style="16"/>
    <col min="4" max="4" width="49.9058823529412" style="16"/>
    <col min="5" max="5" width="7.16862745098039" style="16"/>
    <col min="6" max="6" width="27.2470588235294" style="16"/>
  </cols>
  <sheetData>
    <row r="1" ht="48" customHeight="1">
      <c r="A1" s="2122" t="s">
        <v>344</v>
      </c>
      <c r="B1" s="2123"/>
      <c r="C1" s="2124"/>
      <c r="D1" s="2125"/>
      <c r="E1" s="2126"/>
      <c r="F1" s="2127"/>
    </row>
    <row r="2" ht="19.5" customHeight="1">
      <c r="A2" s="2128" t="s">
        <v>40</v>
      </c>
      <c r="B2" s="2129"/>
      <c r="C2" s="2130"/>
      <c r="D2" s="2131"/>
      <c r="E2" s="2132"/>
      <c r="F2" s="2133" t="s">
        <v>345</v>
      </c>
    </row>
    <row r="3" ht="28.5" customHeight="1">
      <c r="A3" s="2134" t="s">
        <v>42</v>
      </c>
      <c r="B3" s="2135" t="s">
        <v>288</v>
      </c>
      <c r="C3" s="2136" t="s">
        <v>289</v>
      </c>
      <c r="D3" s="2137" t="s">
        <v>42</v>
      </c>
      <c r="E3" s="2138" t="s">
        <v>288</v>
      </c>
      <c r="F3" s="2139" t="s">
        <v>289</v>
      </c>
    </row>
    <row r="4" ht="28.5" customHeight="1">
      <c r="A4" s="2140" t="s">
        <v>346</v>
      </c>
      <c r="B4" s="2141" t="s">
        <v>294</v>
      </c>
      <c r="C4" s="1919">
        <f>C5+C6</f>
        <v>0</v>
      </c>
      <c r="D4" s="2142" t="s">
        <v>347</v>
      </c>
      <c r="E4" s="2143" t="s">
        <v>298</v>
      </c>
      <c r="F4" s="2144">
        <v>0</v>
      </c>
    </row>
    <row r="5" ht="28.5" customHeight="1">
      <c r="A5" s="2145" t="s">
        <v>348</v>
      </c>
      <c r="B5" s="2146" t="s">
        <v>294</v>
      </c>
      <c r="C5" s="2147">
        <v>0</v>
      </c>
      <c r="D5" s="2148" t="s">
        <v>349</v>
      </c>
      <c r="E5" s="2149" t="s">
        <v>298</v>
      </c>
      <c r="F5" s="2150">
        <v>0</v>
      </c>
    </row>
    <row r="6" ht="28.5" customHeight="1">
      <c r="A6" s="2151" t="s">
        <v>350</v>
      </c>
      <c r="B6" s="2152" t="s">
        <v>294</v>
      </c>
      <c r="C6" s="2153">
        <v>0</v>
      </c>
      <c r="D6" s="2154" t="s">
        <v>351</v>
      </c>
      <c r="E6" s="2155" t="s">
        <v>60</v>
      </c>
      <c r="F6" s="2156" t="s">
        <v>60</v>
      </c>
    </row>
    <row r="7" ht="28.5" customHeight="1">
      <c r="A7" s="2157" t="s">
        <v>352</v>
      </c>
      <c r="B7" s="2158" t="s">
        <v>294</v>
      </c>
      <c r="C7" s="2159">
        <v>0</v>
      </c>
      <c r="D7" s="2160" t="s">
        <v>353</v>
      </c>
      <c r="E7" s="2161" t="s">
        <v>298</v>
      </c>
      <c r="F7" s="2162">
        <v>0</v>
      </c>
    </row>
    <row r="8" ht="28.5" customHeight="1">
      <c r="A8" s="2163" t="s">
        <v>354</v>
      </c>
      <c r="B8" s="2164" t="s">
        <v>60</v>
      </c>
      <c r="C8" s="2165" t="s">
        <v>60</v>
      </c>
      <c r="D8" s="2166" t="s">
        <v>355</v>
      </c>
      <c r="E8" s="2167" t="s">
        <v>298</v>
      </c>
      <c r="F8" s="2168">
        <v>0</v>
      </c>
    </row>
    <row r="9" ht="28.5" customHeight="1">
      <c r="A9" s="2169" t="s">
        <v>356</v>
      </c>
      <c r="B9" s="2170" t="s">
        <v>298</v>
      </c>
      <c r="C9" s="2171">
        <v>0</v>
      </c>
      <c r="D9" s="2172" t="s">
        <v>357</v>
      </c>
      <c r="E9" s="2173" t="s">
        <v>298</v>
      </c>
      <c r="F9" s="2174">
        <v>0</v>
      </c>
    </row>
    <row r="10" ht="28.5" customHeight="1">
      <c r="A10" s="2175" t="s">
        <v>358</v>
      </c>
      <c r="B10" s="2176" t="s">
        <v>298</v>
      </c>
      <c r="C10" s="2177">
        <v>0</v>
      </c>
      <c r="D10" s="2178" t="s">
        <v>359</v>
      </c>
      <c r="E10" s="2179" t="s">
        <v>60</v>
      </c>
      <c r="F10" s="2180" t="s">
        <v>60</v>
      </c>
    </row>
    <row r="11" ht="28.5" customHeight="1">
      <c r="A11" s="2181" t="s">
        <v>360</v>
      </c>
      <c r="B11" s="2182" t="s">
        <v>60</v>
      </c>
      <c r="C11" s="2183" t="s">
        <v>60</v>
      </c>
      <c r="D11" s="2184" t="s">
        <v>361</v>
      </c>
      <c r="E11" s="2185" t="s">
        <v>294</v>
      </c>
      <c r="F11" s="2186">
        <v>0</v>
      </c>
    </row>
    <row r="12" ht="28.5" customHeight="1">
      <c r="A12" s="2187" t="s">
        <v>362</v>
      </c>
      <c r="B12" s="2188" t="s">
        <v>298</v>
      </c>
      <c r="C12" s="2189">
        <v>0</v>
      </c>
      <c r="D12" s="2190" t="s">
        <v>363</v>
      </c>
      <c r="E12" s="2191" t="s">
        <v>294</v>
      </c>
      <c r="F12" s="2192">
        <v>0</v>
      </c>
    </row>
    <row r="13" ht="28.5" customHeight="1">
      <c r="A13" s="2193" t="s">
        <v>364</v>
      </c>
      <c r="B13" s="2194" t="s">
        <v>60</v>
      </c>
      <c r="C13" s="2195" t="s">
        <v>60</v>
      </c>
      <c r="D13" s="2196" t="s">
        <v>365</v>
      </c>
      <c r="E13" s="2197" t="s">
        <v>294</v>
      </c>
      <c r="F13" s="2198">
        <v>0</v>
      </c>
    </row>
    <row r="14" ht="28.5" customHeight="1">
      <c r="A14" s="2199" t="s">
        <v>366</v>
      </c>
      <c r="B14" s="2200" t="s">
        <v>298</v>
      </c>
      <c r="C14" s="2201">
        <v>0</v>
      </c>
      <c r="D14" s="2202" t="s">
        <v>367</v>
      </c>
      <c r="E14" s="2203" t="s">
        <v>294</v>
      </c>
      <c r="F14" s="2204">
        <v>0</v>
      </c>
    </row>
    <row r="15" ht="28.5" customHeight="1">
      <c r="A15" s="2205" t="s">
        <v>368</v>
      </c>
      <c r="B15" s="2206" t="s">
        <v>298</v>
      </c>
      <c r="C15" s="2207">
        <v>0</v>
      </c>
      <c r="D15" s="2208" t="s">
        <v>369</v>
      </c>
      <c r="E15" s="2209" t="s">
        <v>298</v>
      </c>
      <c r="F15" s="648">
        <f>F16+F17</f>
        <v>0</v>
      </c>
    </row>
    <row r="16" ht="28.5" customHeight="1">
      <c r="A16" s="2210" t="s">
        <v>370</v>
      </c>
      <c r="B16" s="2211" t="s">
        <v>298</v>
      </c>
      <c r="C16" s="2212">
        <v>0</v>
      </c>
      <c r="D16" s="2213" t="s">
        <v>371</v>
      </c>
      <c r="E16" s="2214" t="s">
        <v>298</v>
      </c>
      <c r="F16" s="2215">
        <v>0</v>
      </c>
    </row>
    <row r="17" ht="28.5" customHeight="1">
      <c r="A17" s="2216" t="s">
        <v>372</v>
      </c>
      <c r="B17" s="2217" t="s">
        <v>298</v>
      </c>
      <c r="C17" s="773">
        <f>C14-C15+C16</f>
        <v>0</v>
      </c>
      <c r="D17" s="2218" t="s">
        <v>373</v>
      </c>
      <c r="E17" s="2219" t="s">
        <v>298</v>
      </c>
      <c r="F17" s="2220">
        <v>0</v>
      </c>
    </row>
    <row r="18" ht="28.5" customHeight="1">
      <c r="A18" s="2221"/>
      <c r="B18" s="2222"/>
      <c r="C18" s="2223"/>
      <c r="D18" s="2224"/>
      <c r="E18" s="2225"/>
      <c r="F18" s="2226" t="s">
        <v>374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95" pageOrder="overThenDown" orientation="landscape" errors="blank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7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37.5725490196078" style="16"/>
    <col min="2" max="2" width="7.16862745098039" style="16"/>
    <col min="3" max="3" width="27.2470588235294" style="16"/>
    <col min="4" max="4" width="53.3490196078431" style="16"/>
    <col min="5" max="5" width="7.16862745098039" style="16"/>
    <col min="6" max="6" width="27.2470588235294" style="16"/>
  </cols>
  <sheetData>
    <row r="1" ht="48" customHeight="1">
      <c r="A1" s="2227" t="s">
        <v>375</v>
      </c>
      <c r="B1" s="2228"/>
      <c r="C1" s="2229"/>
      <c r="D1" s="2230"/>
      <c r="E1" s="2231"/>
      <c r="F1" s="2232"/>
    </row>
    <row r="2" ht="19.5" customHeight="1">
      <c r="A2" s="2233" t="s">
        <v>376</v>
      </c>
      <c r="B2" s="2234"/>
      <c r="C2" s="2235"/>
      <c r="D2" s="2236"/>
      <c r="E2" s="2237"/>
      <c r="F2" s="2238" t="s">
        <v>377</v>
      </c>
    </row>
    <row r="3" ht="28.5" customHeight="1">
      <c r="A3" s="2239" t="s">
        <v>378</v>
      </c>
      <c r="B3" s="2240" t="s">
        <v>288</v>
      </c>
      <c r="C3" s="2241" t="s">
        <v>289</v>
      </c>
      <c r="D3" s="2242" t="s">
        <v>378</v>
      </c>
      <c r="E3" s="2243" t="s">
        <v>288</v>
      </c>
      <c r="F3" s="2244" t="s">
        <v>289</v>
      </c>
    </row>
    <row r="4" ht="28.5" customHeight="1">
      <c r="A4" s="2245" t="s">
        <v>346</v>
      </c>
      <c r="B4" s="2246" t="s">
        <v>294</v>
      </c>
      <c r="C4" s="2247">
        <v>0</v>
      </c>
      <c r="D4" s="2248" t="s">
        <v>379</v>
      </c>
      <c r="E4" s="2249" t="s">
        <v>60</v>
      </c>
      <c r="F4" s="2250" t="s">
        <v>60</v>
      </c>
    </row>
    <row r="5" ht="28.5" customHeight="1">
      <c r="A5" s="2251" t="s">
        <v>380</v>
      </c>
      <c r="B5" s="2252" t="s">
        <v>294</v>
      </c>
      <c r="C5" s="2253">
        <v>0</v>
      </c>
      <c r="D5" s="2254" t="s">
        <v>381</v>
      </c>
      <c r="E5" s="2255" t="s">
        <v>60</v>
      </c>
      <c r="F5" s="2256" t="s">
        <v>60</v>
      </c>
    </row>
    <row r="6" ht="28.5" customHeight="1">
      <c r="A6" s="2257" t="s">
        <v>382</v>
      </c>
      <c r="B6" s="2258" t="s">
        <v>294</v>
      </c>
      <c r="C6" s="2259">
        <v>0</v>
      </c>
      <c r="D6" s="2260" t="s">
        <v>383</v>
      </c>
      <c r="E6" s="2261" t="s">
        <v>298</v>
      </c>
      <c r="F6" s="2262">
        <v>0</v>
      </c>
    </row>
    <row r="7" ht="28.5" customHeight="1">
      <c r="A7" s="2263" t="s">
        <v>384</v>
      </c>
      <c r="B7" s="2264" t="s">
        <v>60</v>
      </c>
      <c r="C7" s="2265" t="s">
        <v>60</v>
      </c>
      <c r="D7" s="2266" t="s">
        <v>385</v>
      </c>
      <c r="E7" s="2267" t="s">
        <v>298</v>
      </c>
      <c r="F7" s="2268">
        <v>0</v>
      </c>
    </row>
    <row r="8" ht="28.5" customHeight="1">
      <c r="A8" s="2269" t="s">
        <v>386</v>
      </c>
      <c r="B8" s="2270" t="s">
        <v>298</v>
      </c>
      <c r="C8" s="2271">
        <v>0</v>
      </c>
      <c r="D8" s="2272" t="s">
        <v>387</v>
      </c>
      <c r="E8" s="2273" t="s">
        <v>298</v>
      </c>
      <c r="F8" s="2274">
        <v>0</v>
      </c>
    </row>
    <row r="9" ht="28.5" customHeight="1">
      <c r="A9" s="2275" t="s">
        <v>388</v>
      </c>
      <c r="B9" s="2276" t="s">
        <v>298</v>
      </c>
      <c r="C9" s="2277">
        <v>0</v>
      </c>
      <c r="D9" s="2278" t="s">
        <v>389</v>
      </c>
      <c r="E9" s="2279" t="s">
        <v>298</v>
      </c>
      <c r="F9" s="2280">
        <v>0</v>
      </c>
    </row>
    <row r="10" ht="28.5" customHeight="1">
      <c r="A10" s="2281" t="s">
        <v>390</v>
      </c>
      <c r="B10" s="2282" t="s">
        <v>60</v>
      </c>
      <c r="C10" s="2283" t="s">
        <v>60</v>
      </c>
      <c r="D10" s="2284" t="s">
        <v>391</v>
      </c>
      <c r="E10" s="2285" t="s">
        <v>298</v>
      </c>
      <c r="F10" s="2286">
        <v>0</v>
      </c>
    </row>
    <row r="11" ht="28.5" customHeight="1">
      <c r="A11" s="2287" t="s">
        <v>353</v>
      </c>
      <c r="B11" s="2288" t="s">
        <v>298</v>
      </c>
      <c r="C11" s="2289">
        <v>0</v>
      </c>
      <c r="D11" s="2290" t="s">
        <v>392</v>
      </c>
      <c r="E11" s="2291" t="s">
        <v>298</v>
      </c>
      <c r="F11" s="649">
        <f>F7-F8</f>
        <v>0</v>
      </c>
    </row>
    <row r="12" ht="28.5" customHeight="1">
      <c r="A12" s="2292" t="s">
        <v>355</v>
      </c>
      <c r="B12" s="2293" t="s">
        <v>298</v>
      </c>
      <c r="C12" s="2294">
        <v>0</v>
      </c>
      <c r="D12" s="2295" t="s">
        <v>393</v>
      </c>
      <c r="E12" s="2296" t="s">
        <v>298</v>
      </c>
      <c r="F12" s="774">
        <f>F6+F11</f>
        <v>0</v>
      </c>
    </row>
    <row r="13" ht="28.5" customHeight="1">
      <c r="A13" s="2297" t="s">
        <v>357</v>
      </c>
      <c r="B13" s="2298" t="s">
        <v>298</v>
      </c>
      <c r="C13" s="2299">
        <v>0</v>
      </c>
      <c r="D13" s="2300" t="s">
        <v>394</v>
      </c>
      <c r="E13" s="2301" t="s">
        <v>60</v>
      </c>
      <c r="F13" s="2302" t="s">
        <v>60</v>
      </c>
    </row>
    <row r="14" ht="28.5" customHeight="1">
      <c r="A14" s="2303" t="s">
        <v>395</v>
      </c>
      <c r="B14" s="2304" t="s">
        <v>298</v>
      </c>
      <c r="C14" s="773">
        <f>C15+C16</f>
        <v>0</v>
      </c>
      <c r="D14" s="2305" t="s">
        <v>396</v>
      </c>
      <c r="E14" s="2306" t="s">
        <v>294</v>
      </c>
      <c r="F14" s="2307">
        <v>0</v>
      </c>
    </row>
    <row r="15" ht="28.5" customHeight="1">
      <c r="A15" s="2308" t="s">
        <v>371</v>
      </c>
      <c r="B15" s="2309" t="s">
        <v>298</v>
      </c>
      <c r="C15" s="2310">
        <v>0</v>
      </c>
      <c r="D15" s="2311" t="s">
        <v>397</v>
      </c>
      <c r="E15" s="2312" t="s">
        <v>294</v>
      </c>
      <c r="F15" s="2313">
        <v>0</v>
      </c>
    </row>
    <row r="16" ht="28.5" customHeight="1">
      <c r="A16" s="2314" t="s">
        <v>373</v>
      </c>
      <c r="B16" s="2315" t="s">
        <v>298</v>
      </c>
      <c r="C16" s="2316">
        <v>0</v>
      </c>
      <c r="D16" s="2317" t="s">
        <v>60</v>
      </c>
      <c r="E16" s="2318" t="s">
        <v>60</v>
      </c>
      <c r="F16" s="2319" t="s">
        <v>60</v>
      </c>
    </row>
    <row r="17" ht="28.5" customHeight="1">
      <c r="A17" s="2320"/>
      <c r="B17" s="2321"/>
      <c r="C17" s="2322"/>
      <c r="D17" s="2323"/>
      <c r="E17" s="2324"/>
      <c r="F17" s="2325" t="s">
        <v>398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3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49.1921568627451" style="16"/>
    <col min="2" max="2" width="7.16862745098039" style="16"/>
    <col min="3" max="3" width="27.2470588235294" style="16"/>
    <col min="4" max="4" width="45.8901960784314" style="16"/>
    <col min="5" max="5" width="7.16862745098039" style="16"/>
    <col min="6" max="6" width="27.2470588235294" style="16"/>
  </cols>
  <sheetData>
    <row r="1" ht="48" customHeight="1">
      <c r="A1" s="2326" t="s">
        <v>399</v>
      </c>
      <c r="B1" s="2327"/>
      <c r="C1" s="2328"/>
      <c r="D1" s="2329"/>
      <c r="E1" s="2330"/>
      <c r="F1" s="2331"/>
    </row>
    <row r="2" ht="19.5" customHeight="1">
      <c r="A2" s="2332" t="s">
        <v>40</v>
      </c>
      <c r="B2" s="2333"/>
      <c r="C2" s="2334"/>
      <c r="D2" s="2335"/>
      <c r="E2" s="2336"/>
      <c r="F2" s="2337" t="s">
        <v>400</v>
      </c>
    </row>
    <row r="3" ht="28.5" customHeight="1">
      <c r="A3" s="2338" t="s">
        <v>68</v>
      </c>
      <c r="B3" s="2339" t="s">
        <v>288</v>
      </c>
      <c r="C3" s="2340" t="s">
        <v>289</v>
      </c>
      <c r="D3" s="2341" t="s">
        <v>68</v>
      </c>
      <c r="E3" s="2342" t="s">
        <v>288</v>
      </c>
      <c r="F3" s="2343" t="s">
        <v>289</v>
      </c>
    </row>
    <row r="4" ht="28.5" customHeight="1">
      <c r="A4" s="2344" t="s">
        <v>346</v>
      </c>
      <c r="B4" s="2345" t="s">
        <v>294</v>
      </c>
      <c r="C4" s="2346">
        <v>0</v>
      </c>
      <c r="D4" s="2347" t="s">
        <v>401</v>
      </c>
      <c r="E4" s="2348" t="s">
        <v>298</v>
      </c>
      <c r="F4" s="2349">
        <v>0</v>
      </c>
    </row>
    <row r="5" ht="28.5" customHeight="1">
      <c r="A5" s="2350" t="s">
        <v>402</v>
      </c>
      <c r="B5" s="2351" t="s">
        <v>294</v>
      </c>
      <c r="C5" s="2352">
        <v>0</v>
      </c>
      <c r="D5" s="2353" t="s">
        <v>403</v>
      </c>
      <c r="E5" s="2354" t="s">
        <v>298</v>
      </c>
      <c r="F5" s="648">
        <f>C11-C12+F4</f>
        <v>0</v>
      </c>
    </row>
    <row r="6" ht="28.5" customHeight="1">
      <c r="A6" s="2355" t="s">
        <v>354</v>
      </c>
      <c r="B6" s="2356" t="s">
        <v>298</v>
      </c>
      <c r="C6" s="2357">
        <v>0</v>
      </c>
      <c r="D6" s="2358" t="s">
        <v>404</v>
      </c>
      <c r="E6" s="2359" t="s">
        <v>298</v>
      </c>
      <c r="F6" s="2360">
        <v>0</v>
      </c>
    </row>
    <row r="7" ht="28.5" customHeight="1">
      <c r="A7" s="2361" t="s">
        <v>360</v>
      </c>
      <c r="B7" s="2362" t="s">
        <v>60</v>
      </c>
      <c r="C7" s="2363" t="s">
        <v>60</v>
      </c>
      <c r="D7" s="2364" t="s">
        <v>405</v>
      </c>
      <c r="E7" s="2365" t="s">
        <v>298</v>
      </c>
      <c r="F7" s="2366">
        <v>0</v>
      </c>
    </row>
    <row r="8" ht="28.5" customHeight="1">
      <c r="A8" s="2367" t="s">
        <v>406</v>
      </c>
      <c r="B8" s="2368" t="s">
        <v>298</v>
      </c>
      <c r="C8" s="2369">
        <v>0</v>
      </c>
      <c r="D8" s="2370" t="s">
        <v>407</v>
      </c>
      <c r="E8" s="2371" t="s">
        <v>294</v>
      </c>
      <c r="F8" s="2372">
        <v>0</v>
      </c>
    </row>
    <row r="9" ht="28.5" customHeight="1">
      <c r="A9" s="2373" t="s">
        <v>408</v>
      </c>
      <c r="B9" s="2374" t="s">
        <v>298</v>
      </c>
      <c r="C9" s="2375">
        <v>0</v>
      </c>
      <c r="D9" s="2376" t="s">
        <v>409</v>
      </c>
      <c r="E9" s="2377" t="s">
        <v>298</v>
      </c>
      <c r="F9" s="648">
        <f>F10+F11</f>
        <v>0</v>
      </c>
    </row>
    <row r="10" ht="28.5" customHeight="1">
      <c r="A10" s="2378" t="s">
        <v>410</v>
      </c>
      <c r="B10" s="2379" t="s">
        <v>60</v>
      </c>
      <c r="C10" s="2380" t="s">
        <v>60</v>
      </c>
      <c r="D10" s="2381" t="s">
        <v>411</v>
      </c>
      <c r="E10" s="2382" t="s">
        <v>298</v>
      </c>
      <c r="F10" s="2383">
        <v>0</v>
      </c>
    </row>
    <row r="11" ht="28.5" customHeight="1">
      <c r="A11" s="2384" t="s">
        <v>412</v>
      </c>
      <c r="B11" s="2385" t="s">
        <v>298</v>
      </c>
      <c r="C11" s="2386">
        <v>0</v>
      </c>
      <c r="D11" s="2387" t="s">
        <v>413</v>
      </c>
      <c r="E11" s="2388" t="s">
        <v>298</v>
      </c>
      <c r="F11" s="2389">
        <v>0</v>
      </c>
    </row>
    <row r="12" ht="28.5" customHeight="1">
      <c r="A12" s="2390" t="s">
        <v>414</v>
      </c>
      <c r="B12" s="2391" t="s">
        <v>298</v>
      </c>
      <c r="C12" s="2392">
        <v>0</v>
      </c>
      <c r="D12" s="2393" t="s">
        <v>60</v>
      </c>
      <c r="E12" s="2394" t="s">
        <v>60</v>
      </c>
      <c r="F12" s="2395" t="s">
        <v>60</v>
      </c>
    </row>
    <row r="13" ht="28.5" customHeight="1">
      <c r="A13" s="2396"/>
      <c r="B13" s="2397"/>
      <c r="C13" s="2398"/>
      <c r="D13" s="2399"/>
      <c r="E13" s="2400"/>
      <c r="F13" s="2401" t="s">
        <v>415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8"/>
  <sheetViews>
    <sheetView showGridLines="0" showZero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53.0627450980392" style="16"/>
    <col min="2" max="2" width="8.89019607843137" style="16"/>
    <col min="3" max="3" width="27.2470588235294" style="16"/>
    <col min="4" max="4" width="55.5019607843137" style="16"/>
    <col min="5" max="5" width="8.89019607843137" style="16"/>
    <col min="6" max="6" width="27.2470588235294" style="16"/>
  </cols>
  <sheetData>
    <row r="1" ht="48" customHeight="1">
      <c r="A1" s="2402" t="s">
        <v>416</v>
      </c>
      <c r="B1" s="2403"/>
      <c r="C1" s="2404"/>
      <c r="D1" s="2405"/>
      <c r="E1" s="2406"/>
      <c r="F1" s="2407"/>
    </row>
    <row r="2" ht="19.5" customHeight="1">
      <c r="A2" s="2408" t="s">
        <v>40</v>
      </c>
      <c r="B2" s="2409"/>
      <c r="C2" s="2410"/>
      <c r="D2" s="2411"/>
      <c r="E2" s="2412"/>
      <c r="F2" s="2413" t="s">
        <v>417</v>
      </c>
    </row>
    <row r="3" ht="28.5" customHeight="1">
      <c r="A3" s="2414" t="s">
        <v>42</v>
      </c>
      <c r="B3" s="2415" t="s">
        <v>288</v>
      </c>
      <c r="C3" s="2416" t="s">
        <v>289</v>
      </c>
      <c r="D3" s="2417" t="s">
        <v>42</v>
      </c>
      <c r="E3" s="2418" t="s">
        <v>288</v>
      </c>
      <c r="F3" s="2419" t="s">
        <v>289</v>
      </c>
    </row>
    <row r="4" ht="28.5" customHeight="1">
      <c r="A4" s="2420" t="s">
        <v>346</v>
      </c>
      <c r="B4" s="2421" t="s">
        <v>294</v>
      </c>
      <c r="C4" s="2422">
        <v>0</v>
      </c>
      <c r="D4" s="2423" t="s">
        <v>418</v>
      </c>
      <c r="E4" s="2424" t="s">
        <v>419</v>
      </c>
      <c r="F4" s="2425">
        <v>0</v>
      </c>
    </row>
    <row r="5" ht="28.5" customHeight="1">
      <c r="A5" s="2426" t="s">
        <v>420</v>
      </c>
      <c r="B5" s="2427" t="s">
        <v>294</v>
      </c>
      <c r="C5" s="2428">
        <v>0</v>
      </c>
      <c r="D5" s="2429" t="s">
        <v>421</v>
      </c>
      <c r="E5" s="2430" t="s">
        <v>422</v>
      </c>
      <c r="F5" s="648">
        <v>0</v>
      </c>
    </row>
    <row r="6" ht="28.5" customHeight="1">
      <c r="A6" s="2431" t="s">
        <v>423</v>
      </c>
      <c r="B6" s="2432" t="s">
        <v>294</v>
      </c>
      <c r="C6" s="2433">
        <v>0</v>
      </c>
      <c r="D6" s="2434" t="s">
        <v>424</v>
      </c>
      <c r="E6" s="2435" t="s">
        <v>60</v>
      </c>
      <c r="F6" s="2436" t="s">
        <v>60</v>
      </c>
    </row>
    <row r="7" ht="28.5" customHeight="1">
      <c r="A7" s="2437" t="s">
        <v>425</v>
      </c>
      <c r="B7" s="2438" t="s">
        <v>60</v>
      </c>
      <c r="C7" s="2439" t="s">
        <v>60</v>
      </c>
      <c r="D7" s="2440" t="s">
        <v>426</v>
      </c>
      <c r="E7" s="2441" t="s">
        <v>419</v>
      </c>
      <c r="F7" s="2442">
        <v>0</v>
      </c>
    </row>
    <row r="8" ht="28.5" customHeight="1">
      <c r="A8" s="2443" t="s">
        <v>356</v>
      </c>
      <c r="B8" s="2444" t="s">
        <v>298</v>
      </c>
      <c r="C8" s="2445">
        <v>0</v>
      </c>
      <c r="D8" s="2446" t="s">
        <v>427</v>
      </c>
      <c r="E8" s="2447" t="s">
        <v>294</v>
      </c>
      <c r="F8" s="2448">
        <v>0</v>
      </c>
    </row>
    <row r="9" ht="28.5" customHeight="1">
      <c r="A9" s="2449" t="s">
        <v>358</v>
      </c>
      <c r="B9" s="2450" t="s">
        <v>298</v>
      </c>
      <c r="C9" s="2451">
        <v>0</v>
      </c>
      <c r="D9" s="2452" t="s">
        <v>428</v>
      </c>
      <c r="E9" s="2453" t="s">
        <v>294</v>
      </c>
      <c r="F9" s="2454">
        <v>0</v>
      </c>
    </row>
    <row r="10" ht="28.5" customHeight="1">
      <c r="A10" s="2455" t="s">
        <v>384</v>
      </c>
      <c r="B10" s="2456" t="s">
        <v>60</v>
      </c>
      <c r="C10" s="2457" t="s">
        <v>60</v>
      </c>
      <c r="D10" s="2458" t="s">
        <v>429</v>
      </c>
      <c r="E10" s="2459" t="s">
        <v>294</v>
      </c>
      <c r="F10" s="2460">
        <v>0</v>
      </c>
    </row>
    <row r="11" ht="28.5" customHeight="1">
      <c r="A11" s="2461" t="s">
        <v>430</v>
      </c>
      <c r="B11" s="2462" t="s">
        <v>298</v>
      </c>
      <c r="C11" s="2463">
        <v>0</v>
      </c>
      <c r="D11" s="2464" t="s">
        <v>431</v>
      </c>
      <c r="E11" s="2465" t="s">
        <v>294</v>
      </c>
      <c r="F11" s="2466">
        <v>0</v>
      </c>
    </row>
    <row r="12" ht="28.5" customHeight="1">
      <c r="A12" s="2467" t="s">
        <v>432</v>
      </c>
      <c r="B12" s="2468" t="s">
        <v>298</v>
      </c>
      <c r="C12" s="2469">
        <v>0</v>
      </c>
      <c r="D12" s="2470" t="s">
        <v>433</v>
      </c>
      <c r="E12" s="2471" t="s">
        <v>294</v>
      </c>
      <c r="F12" s="2472">
        <v>0</v>
      </c>
    </row>
    <row r="13" ht="28.5" customHeight="1">
      <c r="A13" s="2473" t="s">
        <v>434</v>
      </c>
      <c r="B13" s="2474" t="s">
        <v>298</v>
      </c>
      <c r="C13" s="2475">
        <v>0</v>
      </c>
      <c r="D13" s="2476" t="s">
        <v>435</v>
      </c>
      <c r="E13" s="2477" t="s">
        <v>294</v>
      </c>
      <c r="F13" s="2478">
        <v>0</v>
      </c>
    </row>
    <row r="14" ht="28.5" customHeight="1">
      <c r="A14" s="2479" t="s">
        <v>436</v>
      </c>
      <c r="B14" s="2480" t="s">
        <v>298</v>
      </c>
      <c r="C14" s="648">
        <f>C11-C12+C13</f>
        <v>0</v>
      </c>
      <c r="D14" s="2481" t="s">
        <v>437</v>
      </c>
      <c r="E14" s="2482" t="s">
        <v>294</v>
      </c>
      <c r="F14" s="2483">
        <v>0</v>
      </c>
    </row>
    <row r="15" ht="28.5" customHeight="1">
      <c r="A15" s="2484" t="s">
        <v>438</v>
      </c>
      <c r="B15" s="2485" t="s">
        <v>60</v>
      </c>
      <c r="C15" s="2486" t="s">
        <v>60</v>
      </c>
      <c r="D15" s="2487" t="s">
        <v>439</v>
      </c>
      <c r="E15" s="2488" t="s">
        <v>298</v>
      </c>
      <c r="F15" s="773">
        <f>F16+F17</f>
        <v>0</v>
      </c>
    </row>
    <row r="16" ht="28.5" customHeight="1">
      <c r="A16" s="2489" t="s">
        <v>440</v>
      </c>
      <c r="B16" s="2490" t="s">
        <v>294</v>
      </c>
      <c r="C16" s="2491">
        <v>0</v>
      </c>
      <c r="D16" s="2492" t="s">
        <v>371</v>
      </c>
      <c r="E16" s="2493" t="s">
        <v>298</v>
      </c>
      <c r="F16" s="2494">
        <v>0</v>
      </c>
    </row>
    <row r="17" ht="28.5" customHeight="1">
      <c r="A17" s="2495" t="s">
        <v>441</v>
      </c>
      <c r="B17" s="2496" t="s">
        <v>294</v>
      </c>
      <c r="C17" s="2497">
        <v>0</v>
      </c>
      <c r="D17" s="2498" t="s">
        <v>373</v>
      </c>
      <c r="E17" s="2499" t="s">
        <v>298</v>
      </c>
      <c r="F17" s="2500">
        <v>0</v>
      </c>
    </row>
    <row r="18" ht="28.5" customHeight="1">
      <c r="A18" s="2501"/>
      <c r="B18" s="2502"/>
      <c r="C18" s="2503"/>
      <c r="D18" s="2504"/>
      <c r="E18" s="2505"/>
      <c r="F18" s="2506" t="s">
        <v>442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85" pageOrder="overThenDown" orientation="landscape" errors="blank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2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45.8901960784314" style="16"/>
    <col min="2" max="2" width="7.16862745098039" style="16"/>
    <col min="3" max="3" width="27.2470588235294" style="16"/>
    <col min="4" max="4" width="45.8901960784314" style="16"/>
    <col min="5" max="5" width="7.16862745098039" style="16"/>
    <col min="6" max="6" width="27.2470588235294" style="16"/>
  </cols>
  <sheetData>
    <row r="1" ht="48" customHeight="1">
      <c r="A1" s="2507" t="s">
        <v>443</v>
      </c>
      <c r="B1" s="2508"/>
      <c r="C1" s="2509"/>
      <c r="D1" s="2510"/>
      <c r="E1" s="2511"/>
      <c r="F1" s="2512"/>
    </row>
    <row r="2" ht="19.5" customHeight="1">
      <c r="A2" s="2513" t="s">
        <v>40</v>
      </c>
      <c r="B2" s="2514"/>
      <c r="C2" s="2515"/>
      <c r="D2" s="2516"/>
      <c r="E2" s="2517"/>
      <c r="F2" s="2518" t="s">
        <v>444</v>
      </c>
    </row>
    <row r="3" ht="28.5" customHeight="1">
      <c r="A3" s="2519" t="s">
        <v>42</v>
      </c>
      <c r="B3" s="2520" t="s">
        <v>288</v>
      </c>
      <c r="C3" s="2521" t="s">
        <v>445</v>
      </c>
      <c r="D3" s="2522" t="s">
        <v>42</v>
      </c>
      <c r="E3" s="2523" t="s">
        <v>288</v>
      </c>
      <c r="F3" s="2524" t="s">
        <v>445</v>
      </c>
    </row>
    <row r="4" ht="28.5" customHeight="1">
      <c r="A4" s="2525" t="s">
        <v>446</v>
      </c>
      <c r="B4" s="2526" t="s">
        <v>60</v>
      </c>
      <c r="C4" s="2527" t="s">
        <v>60</v>
      </c>
      <c r="D4" s="2528" t="s">
        <v>447</v>
      </c>
      <c r="E4" s="2529" t="s">
        <v>298</v>
      </c>
      <c r="F4" s="926">
        <f>C6-C10</f>
        <v>-91422629.91</v>
      </c>
    </row>
    <row r="5" ht="28.5" customHeight="1">
      <c r="A5" s="2530" t="s">
        <v>448</v>
      </c>
      <c r="B5" s="2531" t="s">
        <v>298</v>
      </c>
      <c r="C5" s="2532">
        <v>98041663.56</v>
      </c>
      <c r="D5" s="2533" t="s">
        <v>449</v>
      </c>
      <c r="E5" s="2534" t="s">
        <v>298</v>
      </c>
      <c r="F5" s="926">
        <f>C5+F4</f>
        <v>6619033.65000001</v>
      </c>
    </row>
    <row r="6" ht="28.5" customHeight="1">
      <c r="A6" s="2535" t="s">
        <v>450</v>
      </c>
      <c r="B6" s="2536" t="s">
        <v>298</v>
      </c>
      <c r="C6" s="2537">
        <v>32725086.67</v>
      </c>
      <c r="D6" s="2538" t="s">
        <v>451</v>
      </c>
      <c r="E6" s="2539" t="s">
        <v>294</v>
      </c>
      <c r="F6" s="926">
        <f>F7+F8</f>
        <v>8090</v>
      </c>
    </row>
    <row r="7" ht="28.5" customHeight="1">
      <c r="A7" s="2540" t="s">
        <v>452</v>
      </c>
      <c r="B7" s="2541" t="s">
        <v>298</v>
      </c>
      <c r="C7" s="2542">
        <v>23111018.45</v>
      </c>
      <c r="D7" s="2543" t="s">
        <v>453</v>
      </c>
      <c r="E7" s="2544" t="s">
        <v>294</v>
      </c>
      <c r="F7" s="2545">
        <v>6812</v>
      </c>
    </row>
    <row r="8" ht="28.5" customHeight="1">
      <c r="A8" s="2546" t="s">
        <v>454</v>
      </c>
      <c r="B8" s="2547" t="s">
        <v>298</v>
      </c>
      <c r="C8" s="2548">
        <v>0</v>
      </c>
      <c r="D8" s="2549" t="s">
        <v>455</v>
      </c>
      <c r="E8" s="2550" t="s">
        <v>294</v>
      </c>
      <c r="F8" s="2551">
        <v>1278</v>
      </c>
    </row>
    <row r="9" ht="28.5" customHeight="1">
      <c r="A9" s="2552" t="s">
        <v>456</v>
      </c>
      <c r="B9" s="2553" t="s">
        <v>298</v>
      </c>
      <c r="C9" s="2554">
        <v>8632463.38</v>
      </c>
      <c r="D9" s="2555" t="s">
        <v>457</v>
      </c>
      <c r="E9" s="2556" t="s">
        <v>298</v>
      </c>
      <c r="F9" s="926">
        <f>F10+F11</f>
        <v>153368065.16</v>
      </c>
    </row>
    <row r="10" ht="28.5" customHeight="1">
      <c r="A10" s="2557" t="s">
        <v>458</v>
      </c>
      <c r="B10" s="2558" t="s">
        <v>298</v>
      </c>
      <c r="C10" s="2559">
        <v>124147716.58</v>
      </c>
      <c r="D10" s="2560" t="s">
        <v>459</v>
      </c>
      <c r="E10" s="2561" t="s">
        <v>298</v>
      </c>
      <c r="F10" s="2562">
        <v>153368065.16</v>
      </c>
    </row>
    <row r="11" ht="28.5" customHeight="1">
      <c r="A11" s="2563" t="s">
        <v>460</v>
      </c>
      <c r="B11" s="2564" t="s">
        <v>298</v>
      </c>
      <c r="C11" s="2565">
        <v>0</v>
      </c>
      <c r="D11" s="2566" t="s">
        <v>461</v>
      </c>
      <c r="E11" s="2567" t="s">
        <v>298</v>
      </c>
      <c r="F11" s="2568">
        <v>0</v>
      </c>
    </row>
    <row r="12" ht="28.5" customHeight="1">
      <c r="A12" s="2569"/>
      <c r="B12" s="2570"/>
      <c r="C12" s="2571"/>
      <c r="D12" s="2572"/>
      <c r="E12" s="2573"/>
      <c r="F12" s="2574" t="s">
        <v>462</v>
      </c>
    </row>
  </sheetData>
  <mergeCells>
    <mergeCell ref="A1:F1"/>
  </mergeCells>
  <printOptions horizontalCentered="1"/>
  <pageMargins left="0.393700787401575" right="0.393700787401575" top="0.78740157480315" bottom="0.393700787401575" header="0.51181" footer="0.51181"/>
  <pageSetup paperSize="9" scale="90" pageOrder="overThenDown" orientation="landscape" errors="blank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1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5.8901960784314" style="16"/>
    <col min="2" max="2" width="7.16862745098039" style="16"/>
    <col min="3" max="3" width="28.6823529411765" style="16"/>
  </cols>
  <sheetData>
    <row r="1" ht="48" customHeight="1">
      <c r="A1" s="2575" t="s">
        <v>463</v>
      </c>
      <c r="B1" s="2576"/>
      <c r="C1" s="2577"/>
    </row>
    <row r="2" ht="19.5" customHeight="1">
      <c r="A2" s="2578" t="s">
        <v>40</v>
      </c>
      <c r="B2" s="2579"/>
      <c r="C2" s="2580" t="s">
        <v>464</v>
      </c>
    </row>
    <row r="3" ht="28.5" customHeight="1">
      <c r="A3" s="2581" t="s">
        <v>42</v>
      </c>
      <c r="B3" s="2582" t="s">
        <v>288</v>
      </c>
      <c r="C3" s="2583" t="s">
        <v>289</v>
      </c>
    </row>
    <row r="4" ht="28.5" customHeight="1">
      <c r="A4" s="2584" t="s">
        <v>465</v>
      </c>
      <c r="B4" s="2585" t="s">
        <v>60</v>
      </c>
      <c r="C4" s="2586" t="s">
        <v>60</v>
      </c>
    </row>
    <row r="5" ht="28.5" customHeight="1">
      <c r="A5" s="2587" t="s">
        <v>466</v>
      </c>
      <c r="B5" s="2588" t="s">
        <v>298</v>
      </c>
      <c r="C5" s="2589">
        <v>0</v>
      </c>
    </row>
    <row r="6" ht="28.5" customHeight="1">
      <c r="A6" s="2590" t="s">
        <v>467</v>
      </c>
      <c r="B6" s="2591" t="s">
        <v>298</v>
      </c>
      <c r="C6" s="2592">
        <v>0</v>
      </c>
    </row>
    <row r="7" ht="28.5" customHeight="1">
      <c r="A7" s="2593" t="s">
        <v>468</v>
      </c>
      <c r="B7" s="2594" t="s">
        <v>298</v>
      </c>
      <c r="C7" s="2595">
        <v>0</v>
      </c>
    </row>
    <row r="8" ht="28.5" customHeight="1">
      <c r="A8" s="2596" t="s">
        <v>469</v>
      </c>
      <c r="B8" s="2597" t="s">
        <v>298</v>
      </c>
      <c r="C8" s="926">
        <f>C6-C7</f>
        <v>0</v>
      </c>
    </row>
    <row r="9" ht="28.5" customHeight="1">
      <c r="A9" s="2598" t="s">
        <v>470</v>
      </c>
      <c r="B9" s="2599" t="s">
        <v>298</v>
      </c>
      <c r="C9" s="926">
        <f>C5+C8</f>
        <v>0</v>
      </c>
    </row>
    <row r="10" ht="28.5" customHeight="1">
      <c r="A10" s="2600" t="s">
        <v>471</v>
      </c>
      <c r="B10" s="2601" t="s">
        <v>294</v>
      </c>
      <c r="C10" s="2602">
        <v>0</v>
      </c>
    </row>
    <row r="11" ht="28.5" customHeight="1">
      <c r="A11" s="2603"/>
      <c r="B11" s="2604"/>
      <c r="C11" s="2605" t="s">
        <v>472</v>
      </c>
    </row>
  </sheetData>
  <mergeCells>
    <mergeCell ref="A1:C1"/>
  </mergeCells>
  <printOptions horizontalCentered="1"/>
  <pageMargins left="0.393700787401575" right="0.393700787401575" top="0.78740157480315" bottom="0.393700787401575" header="0.51181" footer="0.51181"/>
  <pageSetup paperSize="9" pageOrder="overThenDown" orientation="landscape" errors="blank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1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5.8901960784314" style="16"/>
    <col min="2" max="2" width="27.2470588235294" style="16"/>
    <col min="3" max="3" width="27.2470588235294" style="16"/>
    <col min="4" max="4" width="45.8901960784314" style="16"/>
    <col min="5" max="5" width="27.2470588235294" style="16"/>
    <col min="6" max="6" width="27.2470588235294" style="16"/>
  </cols>
  <sheetData>
    <row r="1" ht="39" customHeight="1">
      <c r="A1" s="2606" t="s">
        <v>473</v>
      </c>
      <c r="B1" s="2607"/>
      <c r="C1" s="2608"/>
      <c r="D1" s="2609"/>
      <c r="E1" s="2610"/>
      <c r="F1" s="2611"/>
    </row>
    <row r="2" ht="17.25" customHeight="1">
      <c r="A2" s="2612"/>
      <c r="B2" s="2613"/>
      <c r="C2" s="2614"/>
      <c r="D2" s="2615"/>
      <c r="E2" s="2616"/>
      <c r="F2" s="2617" t="s">
        <v>474</v>
      </c>
    </row>
    <row r="3" ht="19.5" customHeight="1">
      <c r="A3" s="2618" t="s">
        <v>40</v>
      </c>
      <c r="B3" s="2619"/>
      <c r="C3" s="2620"/>
      <c r="D3" s="2621"/>
      <c r="E3" s="2622"/>
      <c r="F3" s="2623" t="s">
        <v>475</v>
      </c>
    </row>
    <row r="4" ht="28.5" customHeight="1">
      <c r="A4" s="2624" t="s">
        <v>42</v>
      </c>
      <c r="B4" s="2625" t="s">
        <v>52</v>
      </c>
      <c r="C4" s="2626" t="s">
        <v>476</v>
      </c>
      <c r="D4" s="2627" t="s">
        <v>42</v>
      </c>
      <c r="E4" s="2628" t="s">
        <v>52</v>
      </c>
      <c r="F4" s="2629" t="s">
        <v>476</v>
      </c>
    </row>
    <row r="5" ht="28.5" customHeight="1">
      <c r="A5" s="2630" t="s">
        <v>290</v>
      </c>
      <c r="B5" s="2631" t="s">
        <v>60</v>
      </c>
      <c r="C5" s="2632" t="s">
        <v>60</v>
      </c>
      <c r="D5" s="2633" t="s">
        <v>477</v>
      </c>
      <c r="E5" s="2634">
        <v>6802</v>
      </c>
      <c r="F5" s="2635">
        <v>6752</v>
      </c>
    </row>
    <row r="6" ht="28.5" customHeight="1">
      <c r="A6" s="2636" t="s">
        <v>478</v>
      </c>
      <c r="B6" s="2634">
        <v>0</v>
      </c>
      <c r="C6" s="2634">
        <f>C7+C9</f>
        <v>0</v>
      </c>
      <c r="D6" s="2637" t="s">
        <v>479</v>
      </c>
      <c r="E6" s="2638" t="s">
        <v>60</v>
      </c>
      <c r="F6" s="2639">
        <v>24</v>
      </c>
    </row>
    <row r="7" ht="28.5" customHeight="1">
      <c r="A7" s="2640" t="s">
        <v>480</v>
      </c>
      <c r="B7" s="2634">
        <v>0</v>
      </c>
      <c r="C7" s="2641">
        <v>0</v>
      </c>
      <c r="D7" s="2642" t="s">
        <v>481</v>
      </c>
      <c r="E7" s="2643" t="s">
        <v>60</v>
      </c>
      <c r="F7" s="2639">
        <v>58204.98</v>
      </c>
    </row>
    <row r="8" ht="28.5" customHeight="1">
      <c r="A8" s="2644" t="s">
        <v>482</v>
      </c>
      <c r="B8" s="2634">
        <v>0</v>
      </c>
      <c r="C8" s="2645">
        <v>0</v>
      </c>
      <c r="D8" s="2646" t="s">
        <v>483</v>
      </c>
      <c r="E8" s="2647" t="s">
        <v>60</v>
      </c>
      <c r="F8" s="2648" t="s">
        <v>60</v>
      </c>
    </row>
    <row r="9" ht="28.5" customHeight="1">
      <c r="A9" s="2649" t="s">
        <v>484</v>
      </c>
      <c r="B9" s="2634">
        <v>0</v>
      </c>
      <c r="C9" s="2634">
        <f>C10+C11</f>
        <v>0</v>
      </c>
      <c r="D9" s="2650" t="s">
        <v>478</v>
      </c>
      <c r="E9" s="2634">
        <v>0</v>
      </c>
      <c r="F9" s="2651">
        <f>F10+F11</f>
        <v>0</v>
      </c>
    </row>
    <row r="10" ht="28.5" customHeight="1">
      <c r="A10" s="2652" t="s">
        <v>485</v>
      </c>
      <c r="B10" s="2634">
        <v>0</v>
      </c>
      <c r="C10" s="2653">
        <v>0</v>
      </c>
      <c r="D10" s="2654" t="s">
        <v>480</v>
      </c>
      <c r="E10" s="2634">
        <v>0</v>
      </c>
      <c r="F10" s="2655">
        <v>0</v>
      </c>
    </row>
    <row r="11" ht="28.5" customHeight="1">
      <c r="A11" s="2656" t="s">
        <v>486</v>
      </c>
      <c r="B11" s="2634">
        <v>0</v>
      </c>
      <c r="C11" s="2657">
        <v>0</v>
      </c>
      <c r="D11" s="2658" t="s">
        <v>487</v>
      </c>
      <c r="E11" s="2634">
        <v>0</v>
      </c>
      <c r="F11" s="2659">
        <v>0</v>
      </c>
    </row>
    <row r="12" ht="28.5" customHeight="1">
      <c r="A12" s="2660" t="s">
        <v>477</v>
      </c>
      <c r="B12" s="2634">
        <v>0</v>
      </c>
      <c r="C12" s="2661">
        <v>0</v>
      </c>
      <c r="D12" s="2662" t="s">
        <v>477</v>
      </c>
      <c r="E12" s="2634">
        <v>0</v>
      </c>
      <c r="F12" s="2663">
        <v>0</v>
      </c>
    </row>
    <row r="13" ht="28.5" customHeight="1">
      <c r="A13" s="2664" t="s">
        <v>488</v>
      </c>
      <c r="B13" s="2634">
        <v>0</v>
      </c>
      <c r="C13" s="2665">
        <v>0</v>
      </c>
      <c r="D13" s="2666" t="s">
        <v>479</v>
      </c>
      <c r="E13" s="2667" t="s">
        <v>60</v>
      </c>
      <c r="F13" s="2668">
        <v>0</v>
      </c>
    </row>
    <row r="14" ht="28.5" customHeight="1">
      <c r="A14" s="2669" t="s">
        <v>489</v>
      </c>
      <c r="B14" s="2670" t="s">
        <v>60</v>
      </c>
      <c r="C14" s="926">
        <v>0</v>
      </c>
      <c r="D14" s="2671" t="s">
        <v>490</v>
      </c>
      <c r="E14" s="2672">
        <v>0</v>
      </c>
      <c r="F14" s="2673">
        <v>0</v>
      </c>
    </row>
    <row r="15" ht="28.5" customHeight="1">
      <c r="A15" s="2674" t="s">
        <v>491</v>
      </c>
      <c r="B15" s="2675">
        <v>0</v>
      </c>
      <c r="C15" s="2676">
        <v>0</v>
      </c>
      <c r="D15" s="2677" t="s">
        <v>492</v>
      </c>
      <c r="E15" s="2678">
        <v>0</v>
      </c>
      <c r="F15" s="2679">
        <v>0</v>
      </c>
    </row>
    <row r="16" ht="28.5" customHeight="1">
      <c r="A16" s="2680" t="s">
        <v>493</v>
      </c>
      <c r="B16" s="2681">
        <v>0</v>
      </c>
      <c r="C16" s="2682">
        <v>0</v>
      </c>
      <c r="D16" s="2683" t="s">
        <v>494</v>
      </c>
      <c r="E16" s="2684" t="s">
        <v>60</v>
      </c>
      <c r="F16" s="2668">
        <v>0</v>
      </c>
    </row>
    <row r="17" ht="28.5" customHeight="1">
      <c r="A17" s="2685" t="s">
        <v>495</v>
      </c>
      <c r="B17" s="2686">
        <v>0</v>
      </c>
      <c r="C17" s="2687">
        <v>0</v>
      </c>
      <c r="D17" s="2688" t="s">
        <v>496</v>
      </c>
      <c r="E17" s="926">
        <f>E18+E19</f>
        <v>0</v>
      </c>
      <c r="F17" s="2689" t="s">
        <v>60</v>
      </c>
    </row>
    <row r="18" ht="28.5" customHeight="1">
      <c r="A18" s="2690" t="s">
        <v>497</v>
      </c>
      <c r="B18" s="2691" t="s">
        <v>60</v>
      </c>
      <c r="C18" s="926">
        <v>0</v>
      </c>
      <c r="D18" s="2692" t="s">
        <v>498</v>
      </c>
      <c r="E18" s="2693">
        <v>0</v>
      </c>
      <c r="F18" s="2694" t="s">
        <v>60</v>
      </c>
    </row>
    <row r="19" ht="28.5" customHeight="1">
      <c r="A19" s="2695" t="s">
        <v>499</v>
      </c>
      <c r="B19" s="2696" t="s">
        <v>60</v>
      </c>
      <c r="C19" s="926">
        <v>0</v>
      </c>
      <c r="D19" s="2697" t="s">
        <v>500</v>
      </c>
      <c r="E19" s="2698">
        <v>0</v>
      </c>
      <c r="F19" s="2699" t="s">
        <v>60</v>
      </c>
    </row>
    <row r="20" ht="28.5" customHeight="1">
      <c r="A20" s="2700" t="s">
        <v>501</v>
      </c>
      <c r="B20" s="2701" t="s">
        <v>60</v>
      </c>
      <c r="C20" s="926">
        <v>0</v>
      </c>
      <c r="D20" s="2702" t="s">
        <v>502</v>
      </c>
      <c r="E20" s="2703" t="s">
        <v>60</v>
      </c>
      <c r="F20" s="2704" t="s">
        <v>60</v>
      </c>
    </row>
    <row r="21" ht="28.5" customHeight="1">
      <c r="A21" s="2705" t="s">
        <v>324</v>
      </c>
      <c r="B21" s="2706" t="s">
        <v>60</v>
      </c>
      <c r="C21" s="2707" t="s">
        <v>60</v>
      </c>
      <c r="D21" s="2708" t="s">
        <v>503</v>
      </c>
      <c r="E21" s="2634">
        <v>0</v>
      </c>
      <c r="F21" s="2709">
        <v>0</v>
      </c>
    </row>
    <row r="22" ht="28.5" customHeight="1">
      <c r="A22" s="2710" t="s">
        <v>504</v>
      </c>
      <c r="B22" s="2711">
        <v>239</v>
      </c>
      <c r="C22" s="2712" t="s">
        <v>60</v>
      </c>
      <c r="D22" s="2713" t="s">
        <v>505</v>
      </c>
      <c r="E22" s="2634">
        <v>0</v>
      </c>
      <c r="F22" s="2714">
        <v>0</v>
      </c>
    </row>
    <row r="23" ht="28.5" customHeight="1">
      <c r="A23" s="2715" t="s">
        <v>506</v>
      </c>
      <c r="B23" s="2716">
        <v>1326</v>
      </c>
      <c r="C23" s="2717" t="s">
        <v>60</v>
      </c>
      <c r="D23" s="2718" t="s">
        <v>507</v>
      </c>
      <c r="E23" s="2719" t="s">
        <v>60</v>
      </c>
      <c r="F23" s="2668">
        <v>0</v>
      </c>
    </row>
    <row r="24" ht="28.5" customHeight="1">
      <c r="A24" s="2720" t="s">
        <v>508</v>
      </c>
      <c r="B24" s="2721">
        <v>37</v>
      </c>
      <c r="C24" s="2722" t="s">
        <v>60</v>
      </c>
      <c r="D24" s="2723" t="s">
        <v>494</v>
      </c>
      <c r="E24" s="2724" t="s">
        <v>60</v>
      </c>
      <c r="F24" s="2668">
        <v>0</v>
      </c>
    </row>
    <row r="25" ht="28.5" customHeight="1">
      <c r="A25" s="2725" t="s">
        <v>509</v>
      </c>
      <c r="B25" s="926">
        <v>46750</v>
      </c>
      <c r="C25" s="2726">
        <v>51161</v>
      </c>
      <c r="D25" s="2727" t="s">
        <v>510</v>
      </c>
      <c r="E25" s="2728" t="s">
        <v>60</v>
      </c>
      <c r="F25" s="2729" t="s">
        <v>60</v>
      </c>
    </row>
    <row r="26" ht="28.5" customHeight="1">
      <c r="A26" s="2730" t="s">
        <v>511</v>
      </c>
      <c r="B26" s="2731" t="s">
        <v>60</v>
      </c>
      <c r="C26" s="926">
        <v>1497.02</v>
      </c>
      <c r="D26" s="2732" t="s">
        <v>503</v>
      </c>
      <c r="E26" s="2634">
        <v>0</v>
      </c>
      <c r="F26" s="2733">
        <v>0</v>
      </c>
    </row>
    <row r="27" ht="28.5" customHeight="1">
      <c r="A27" s="2734" t="s">
        <v>292</v>
      </c>
      <c r="B27" s="2735" t="s">
        <v>60</v>
      </c>
      <c r="C27" s="2736" t="s">
        <v>60</v>
      </c>
      <c r="D27" s="2737" t="s">
        <v>512</v>
      </c>
      <c r="E27" s="2634">
        <v>0</v>
      </c>
      <c r="F27" s="2738">
        <v>0</v>
      </c>
    </row>
    <row r="28" ht="28.5" customHeight="1">
      <c r="A28" s="2739" t="s">
        <v>503</v>
      </c>
      <c r="B28" s="2634">
        <v>10536</v>
      </c>
      <c r="C28" s="2634">
        <f>C29+C30</f>
        <v>10426</v>
      </c>
      <c r="D28" s="2740" t="s">
        <v>507</v>
      </c>
      <c r="E28" s="2741" t="s">
        <v>60</v>
      </c>
      <c r="F28" s="2639">
        <v>0</v>
      </c>
    </row>
    <row r="29" ht="28.5" customHeight="1">
      <c r="A29" s="2742" t="s">
        <v>513</v>
      </c>
      <c r="B29" s="2634">
        <v>6812</v>
      </c>
      <c r="C29" s="2743">
        <v>6782</v>
      </c>
      <c r="D29" s="2744" t="s">
        <v>494</v>
      </c>
      <c r="E29" s="2745" t="s">
        <v>60</v>
      </c>
      <c r="F29" s="2639">
        <v>0</v>
      </c>
    </row>
    <row r="30" ht="28.5" customHeight="1">
      <c r="A30" s="2746" t="s">
        <v>514</v>
      </c>
      <c r="B30" s="2634">
        <v>3724</v>
      </c>
      <c r="C30" s="2747">
        <v>3644</v>
      </c>
      <c r="D30" s="2748" t="s">
        <v>515</v>
      </c>
      <c r="E30" s="2749">
        <v>57987</v>
      </c>
      <c r="F30" s="2750" t="s">
        <v>60</v>
      </c>
    </row>
    <row r="31" ht="28.5" customHeight="1">
      <c r="A31" s="2751"/>
      <c r="B31" s="2752"/>
      <c r="C31" s="2753"/>
      <c r="D31" s="2754"/>
      <c r="E31" s="2755"/>
      <c r="F31" s="2756" t="s">
        <v>516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1" zoomScaleNormal="100" zoomScalePageLayoutView="60" workbookViewId="0">
      <pane topLeftCell="B12" activePane="bottomRight" state="frozen"/>
      <selection activeCell="A1" sqref="A1"/>
    </sheetView>
  </sheetViews>
  <sheetFormatPr defaultColWidth="8" defaultRowHeight="14.25"/>
  <cols>
    <col min="1" max="1" width="45.8901960784314" style="16"/>
    <col min="2" max="2" width="20.7921568627451" style="16"/>
    <col min="3" max="3" width="20.2196078431373" style="16"/>
    <col min="4" max="4" width="20.2196078431373" style="16"/>
    <col min="5" max="5" width="23.5176470588235" style="16"/>
    <col min="6" max="6" width="25.0980392156863" style="16"/>
    <col min="7" max="7" width="17.3529411764706" style="16"/>
    <col min="8" max="8" width="15.7725490196078" style="16"/>
    <col min="9" max="9" width="15.7725490196078" style="16"/>
  </cols>
  <sheetData>
    <row r="1" ht="33" customHeight="1">
      <c r="A1" s="2757" t="s">
        <v>517</v>
      </c>
      <c r="B1" s="2758"/>
      <c r="C1" s="2759"/>
      <c r="D1" s="2760"/>
      <c r="E1" s="2761"/>
      <c r="F1" s="2762"/>
      <c r="G1" s="2763"/>
      <c r="H1" s="2764"/>
      <c r="I1" s="2765"/>
    </row>
    <row r="2" ht="19.5" customHeight="1">
      <c r="A2" s="2766" t="s">
        <v>40</v>
      </c>
      <c r="B2" s="2767"/>
      <c r="C2" s="2768"/>
      <c r="D2" s="2769"/>
      <c r="E2" s="2770"/>
      <c r="F2" s="2771"/>
      <c r="G2" s="2772"/>
      <c r="H2" s="2773"/>
      <c r="I2" s="2774" t="s">
        <v>41</v>
      </c>
    </row>
    <row r="3" ht="37.5" customHeight="1">
      <c r="A3" s="2775" t="s">
        <v>42</v>
      </c>
      <c r="B3" s="2776" t="s">
        <v>69</v>
      </c>
      <c r="C3" s="2777" t="s">
        <v>70</v>
      </c>
      <c r="D3" s="2778" t="s">
        <v>71</v>
      </c>
      <c r="E3" s="2779" t="s">
        <v>72</v>
      </c>
      <c r="F3" s="2780" t="s">
        <v>73</v>
      </c>
      <c r="G3" s="2781" t="s">
        <v>74</v>
      </c>
      <c r="H3" s="2782" t="s">
        <v>49</v>
      </c>
      <c r="I3" s="2783" t="s">
        <v>50</v>
      </c>
    </row>
    <row r="4" ht="28.5" customHeight="1">
      <c r="A4" s="2784" t="s">
        <v>518</v>
      </c>
      <c r="B4" s="926">
        <f>C4+D4+E4+F4+G4+H4+I4</f>
        <v>84729.33</v>
      </c>
      <c r="C4" s="926">
        <v>0</v>
      </c>
      <c r="D4" s="926">
        <v>84729.33</v>
      </c>
      <c r="E4" s="926">
        <v>0</v>
      </c>
      <c r="F4" s="926">
        <v>0</v>
      </c>
      <c r="G4" s="926">
        <v>0</v>
      </c>
      <c r="H4" s="926">
        <v>0</v>
      </c>
      <c r="I4" s="926">
        <v>0</v>
      </c>
    </row>
    <row r="5" ht="28.5" customHeight="1">
      <c r="A5" s="2785" t="s">
        <v>519</v>
      </c>
      <c r="B5" s="926">
        <f>C5+D5+E5+F5+G5+H5+I5</f>
        <v>0</v>
      </c>
      <c r="C5" s="2786">
        <v>0</v>
      </c>
      <c r="D5" s="2787">
        <v>0</v>
      </c>
      <c r="E5" s="2788">
        <v>0</v>
      </c>
      <c r="F5" s="2789">
        <v>0</v>
      </c>
      <c r="G5" s="2790">
        <v>0</v>
      </c>
      <c r="H5" s="2791">
        <v>0</v>
      </c>
      <c r="I5" s="2792">
        <v>0</v>
      </c>
    </row>
    <row r="6" ht="28.5" customHeight="1">
      <c r="A6" s="2793" t="s">
        <v>520</v>
      </c>
      <c r="B6" s="926">
        <f>C6+D6+E6+F6+G6+H6+I6</f>
        <v>84729.33</v>
      </c>
      <c r="C6" s="2794">
        <v>0</v>
      </c>
      <c r="D6" s="2795">
        <v>84729.33</v>
      </c>
      <c r="E6" s="2796">
        <v>0</v>
      </c>
      <c r="F6" s="2797">
        <v>0</v>
      </c>
      <c r="G6" s="2798">
        <v>0</v>
      </c>
      <c r="H6" s="2799">
        <v>0</v>
      </c>
      <c r="I6" s="2800">
        <v>0</v>
      </c>
    </row>
    <row r="7" ht="28.5" customHeight="1">
      <c r="A7" s="2801" t="s">
        <v>521</v>
      </c>
      <c r="B7" s="926">
        <f>C7+D7+E7+F7+G7+H7+I7</f>
        <v>0</v>
      </c>
      <c r="C7" s="2802">
        <v>0</v>
      </c>
      <c r="D7" s="2803">
        <v>0</v>
      </c>
      <c r="E7" s="2804">
        <v>0</v>
      </c>
      <c r="F7" s="2805">
        <v>0</v>
      </c>
      <c r="G7" s="2806">
        <v>0</v>
      </c>
      <c r="H7" s="2807">
        <v>0</v>
      </c>
      <c r="I7" s="2808">
        <v>0</v>
      </c>
    </row>
    <row r="8" ht="28.5" customHeight="1">
      <c r="A8" s="2809" t="s">
        <v>522</v>
      </c>
      <c r="B8" s="926">
        <f>B4-B5-B6-B7</f>
        <v>0</v>
      </c>
      <c r="C8" s="926">
        <f>C4-C5-C6-C7</f>
        <v>0</v>
      </c>
      <c r="D8" s="926">
        <f>D4-D5-D6-D7</f>
        <v>0</v>
      </c>
      <c r="E8" s="926">
        <f>E4-E5-E6-E7</f>
        <v>0</v>
      </c>
      <c r="F8" s="926">
        <f>F4-F5-F6-F7</f>
        <v>0</v>
      </c>
      <c r="G8" s="926">
        <f>G4-G5-G6-G7</f>
        <v>0</v>
      </c>
      <c r="H8" s="926">
        <f>H4-H5-H6-H7</f>
        <v>0</v>
      </c>
      <c r="I8" s="926">
        <f>I4-I5-I6-I7</f>
        <v>0</v>
      </c>
    </row>
    <row r="9" ht="28.5" customHeight="1">
      <c r="A9" s="2810" t="s">
        <v>523</v>
      </c>
      <c r="B9" s="926">
        <f>C9+D9+E9+F9+G9+H9+I9</f>
        <v>0</v>
      </c>
      <c r="C9" s="926">
        <v>0</v>
      </c>
      <c r="D9" s="926">
        <v>0</v>
      </c>
      <c r="E9" s="926">
        <v>0</v>
      </c>
      <c r="F9" s="926">
        <v>0</v>
      </c>
      <c r="G9" s="926">
        <v>0</v>
      </c>
      <c r="H9" s="926">
        <v>0</v>
      </c>
      <c r="I9" s="926">
        <v>0</v>
      </c>
    </row>
    <row r="10" ht="28.5" customHeight="1">
      <c r="A10" s="2811" t="s">
        <v>524</v>
      </c>
      <c r="B10" s="926">
        <f>C10+D10+E10+F10+G10+H10+I10</f>
        <v>0</v>
      </c>
      <c r="C10" s="2812">
        <v>0</v>
      </c>
      <c r="D10" s="2813">
        <v>0</v>
      </c>
      <c r="E10" s="2814">
        <v>0</v>
      </c>
      <c r="F10" s="2815">
        <v>0</v>
      </c>
      <c r="G10" s="2816">
        <v>0</v>
      </c>
      <c r="H10" s="2817">
        <v>0</v>
      </c>
      <c r="I10" s="2818">
        <v>0</v>
      </c>
    </row>
    <row r="11" ht="28.5" customHeight="1">
      <c r="A11" s="2819" t="s">
        <v>525</v>
      </c>
      <c r="B11" s="926">
        <f>C11</f>
        <v>0</v>
      </c>
      <c r="C11" s="2820">
        <v>0</v>
      </c>
      <c r="D11" s="2821" t="s">
        <v>60</v>
      </c>
      <c r="E11" s="2822" t="s">
        <v>60</v>
      </c>
      <c r="F11" s="2823" t="s">
        <v>60</v>
      </c>
      <c r="G11" s="2824" t="s">
        <v>60</v>
      </c>
      <c r="H11" s="2825" t="s">
        <v>60</v>
      </c>
      <c r="I11" s="2826" t="s">
        <v>60</v>
      </c>
    </row>
    <row r="12" ht="28.5" customHeight="1">
      <c r="A12" s="2827" t="s">
        <v>526</v>
      </c>
      <c r="B12" s="926">
        <f>F12</f>
        <v>0</v>
      </c>
      <c r="C12" s="2828" t="s">
        <v>60</v>
      </c>
      <c r="D12" s="2829" t="s">
        <v>60</v>
      </c>
      <c r="E12" s="2830" t="s">
        <v>60</v>
      </c>
      <c r="F12" s="2831">
        <v>0</v>
      </c>
      <c r="G12" s="2832" t="s">
        <v>60</v>
      </c>
      <c r="H12" s="2833" t="s">
        <v>60</v>
      </c>
      <c r="I12" s="2834" t="s">
        <v>60</v>
      </c>
    </row>
    <row r="13" ht="30.75" customHeight="1">
      <c r="A13" s="2835" t="s">
        <v>527</v>
      </c>
      <c r="B13" s="926">
        <f>I13</f>
        <v>0</v>
      </c>
      <c r="C13" s="2836" t="s">
        <v>60</v>
      </c>
      <c r="D13" s="2837" t="s">
        <v>60</v>
      </c>
      <c r="E13" s="2838" t="s">
        <v>60</v>
      </c>
      <c r="F13" s="2839" t="s">
        <v>60</v>
      </c>
      <c r="G13" s="2840" t="s">
        <v>60</v>
      </c>
      <c r="H13" s="2841" t="s">
        <v>60</v>
      </c>
      <c r="I13" s="2842">
        <v>0</v>
      </c>
    </row>
    <row r="14" ht="28.5" customHeight="1">
      <c r="A14" s="2843" t="s">
        <v>528</v>
      </c>
      <c r="B14" s="926">
        <f>I14</f>
        <v>0</v>
      </c>
      <c r="C14" s="2844" t="s">
        <v>60</v>
      </c>
      <c r="D14" s="2845" t="s">
        <v>60</v>
      </c>
      <c r="E14" s="2846" t="s">
        <v>60</v>
      </c>
      <c r="F14" s="2847" t="s">
        <v>60</v>
      </c>
      <c r="G14" s="2848" t="s">
        <v>60</v>
      </c>
      <c r="H14" s="2849" t="s">
        <v>60</v>
      </c>
      <c r="I14" s="2850">
        <v>0</v>
      </c>
    </row>
    <row r="15" ht="28.5" customHeight="1">
      <c r="A15" s="2851" t="s">
        <v>529</v>
      </c>
      <c r="B15" s="926">
        <f>I15</f>
        <v>0</v>
      </c>
      <c r="C15" s="2852" t="s">
        <v>60</v>
      </c>
      <c r="D15" s="2853" t="s">
        <v>60</v>
      </c>
      <c r="E15" s="2854" t="s">
        <v>60</v>
      </c>
      <c r="F15" s="2855" t="s">
        <v>60</v>
      </c>
      <c r="G15" s="2856" t="s">
        <v>60</v>
      </c>
      <c r="H15" s="2857" t="s">
        <v>60</v>
      </c>
      <c r="I15" s="2858">
        <v>0</v>
      </c>
    </row>
    <row r="16" ht="28.5" customHeight="1">
      <c r="A16" s="2859" t="s">
        <v>530</v>
      </c>
      <c r="B16" s="926">
        <f>B9-B10-B11-B12-B13-B14-B15</f>
        <v>0</v>
      </c>
      <c r="C16" s="926">
        <f>C9-C10-C11</f>
        <v>0</v>
      </c>
      <c r="D16" s="926">
        <f>D9-D10</f>
        <v>0</v>
      </c>
      <c r="E16" s="926">
        <f>E9-E10</f>
        <v>0</v>
      </c>
      <c r="F16" s="926">
        <f>F9-F10-F12</f>
        <v>0</v>
      </c>
      <c r="G16" s="926">
        <f>G9-G10</f>
        <v>0</v>
      </c>
      <c r="H16" s="926">
        <f>H9-H10</f>
        <v>0</v>
      </c>
      <c r="I16" s="926">
        <f>I9-I10-I13-I14-I15</f>
        <v>0</v>
      </c>
    </row>
    <row r="17" ht="28.5" customHeight="1">
      <c r="A17" s="2860" t="s">
        <v>531</v>
      </c>
      <c r="B17" s="926">
        <f>C17+D17+E17+F17+G17+H17+I17</f>
        <v>20489139.61</v>
      </c>
      <c r="C17" s="926">
        <v>0</v>
      </c>
      <c r="D17" s="926">
        <v>20489139.61</v>
      </c>
      <c r="E17" s="926">
        <v>0</v>
      </c>
      <c r="F17" s="926">
        <v>0</v>
      </c>
      <c r="G17" s="926">
        <v>0</v>
      </c>
      <c r="H17" s="926">
        <v>0</v>
      </c>
      <c r="I17" s="926">
        <v>0</v>
      </c>
    </row>
    <row r="18" ht="28.5" customHeight="1">
      <c r="A18" s="2861" t="s">
        <v>532</v>
      </c>
      <c r="B18" s="926">
        <f>C18+D18</f>
        <v>20489139.61</v>
      </c>
      <c r="C18" s="2862">
        <v>0</v>
      </c>
      <c r="D18" s="2863">
        <v>20489139.61</v>
      </c>
      <c r="E18" s="2864" t="s">
        <v>60</v>
      </c>
      <c r="F18" s="2865" t="s">
        <v>60</v>
      </c>
      <c r="G18" s="2866" t="s">
        <v>60</v>
      </c>
      <c r="H18" s="2867" t="s">
        <v>60</v>
      </c>
      <c r="I18" s="2868" t="s">
        <v>60</v>
      </c>
    </row>
    <row r="19" ht="28.5" customHeight="1">
      <c r="A19" s="2869" t="s">
        <v>533</v>
      </c>
      <c r="B19" s="926">
        <f>F19+G19</f>
        <v>0</v>
      </c>
      <c r="C19" s="2870" t="s">
        <v>60</v>
      </c>
      <c r="D19" s="2871" t="s">
        <v>60</v>
      </c>
      <c r="E19" s="2872" t="s">
        <v>60</v>
      </c>
      <c r="F19" s="2873">
        <v>0</v>
      </c>
      <c r="G19" s="2874">
        <v>0</v>
      </c>
      <c r="H19" s="2875" t="s">
        <v>60</v>
      </c>
      <c r="I19" s="2876" t="s">
        <v>60</v>
      </c>
    </row>
    <row r="20" ht="28.5" customHeight="1">
      <c r="A20" s="2877" t="s">
        <v>534</v>
      </c>
      <c r="B20" s="926">
        <f>F20+G20</f>
        <v>0</v>
      </c>
      <c r="C20" s="2878" t="s">
        <v>60</v>
      </c>
      <c r="D20" s="2879" t="s">
        <v>60</v>
      </c>
      <c r="E20" s="2880" t="s">
        <v>60</v>
      </c>
      <c r="F20" s="2881">
        <v>0</v>
      </c>
      <c r="G20" s="2882">
        <v>0</v>
      </c>
      <c r="H20" s="2883" t="s">
        <v>60</v>
      </c>
      <c r="I20" s="2884" t="s">
        <v>60</v>
      </c>
    </row>
    <row r="21" ht="28.5" customHeight="1">
      <c r="A21" s="2885" t="s">
        <v>535</v>
      </c>
      <c r="B21" s="926">
        <f>F21+G21+H21</f>
        <v>0</v>
      </c>
      <c r="C21" s="2886" t="s">
        <v>60</v>
      </c>
      <c r="D21" s="2887" t="s">
        <v>60</v>
      </c>
      <c r="E21" s="2888" t="s">
        <v>60</v>
      </c>
      <c r="F21" s="2889">
        <v>0</v>
      </c>
      <c r="G21" s="2890">
        <v>0</v>
      </c>
      <c r="H21" s="2891">
        <v>0</v>
      </c>
      <c r="I21" s="2892" t="s">
        <v>60</v>
      </c>
    </row>
    <row r="22" ht="28.5" customHeight="1">
      <c r="A22" s="2893" t="s">
        <v>536</v>
      </c>
      <c r="B22" s="926">
        <f>B17-B18-B19-B20-B21</f>
        <v>0</v>
      </c>
      <c r="C22" s="926">
        <f>C17-C18</f>
        <v>0</v>
      </c>
      <c r="D22" s="926">
        <f>D17-D18</f>
        <v>0</v>
      </c>
      <c r="E22" s="926">
        <f>E17</f>
        <v>0</v>
      </c>
      <c r="F22" s="926">
        <f>((F17-F19)-F20)-F21</f>
        <v>0</v>
      </c>
      <c r="G22" s="926">
        <f>G17-G19-G20-G21</f>
        <v>0</v>
      </c>
      <c r="H22" s="926">
        <f>H17-H21</f>
        <v>0</v>
      </c>
      <c r="I22" s="926">
        <f>I17</f>
        <v>0</v>
      </c>
    </row>
    <row r="23" ht="28.5" customHeight="1">
      <c r="A23" s="2894" t="s">
        <v>537</v>
      </c>
      <c r="B23" s="926">
        <f>C23+D23+E23+F23+G23+H23+I23</f>
        <v>0</v>
      </c>
      <c r="C23" s="926">
        <v>0</v>
      </c>
      <c r="D23" s="926">
        <v>0</v>
      </c>
      <c r="E23" s="926">
        <v>0</v>
      </c>
      <c r="F23" s="926">
        <v>0</v>
      </c>
      <c r="G23" s="926">
        <v>0</v>
      </c>
      <c r="H23" s="926">
        <v>0</v>
      </c>
      <c r="I23" s="926">
        <v>0</v>
      </c>
    </row>
    <row r="24" ht="28.5" customHeight="1">
      <c r="A24" s="2895" t="s">
        <v>538</v>
      </c>
      <c r="B24" s="926">
        <f>C24+D24</f>
        <v>0</v>
      </c>
      <c r="C24" s="2896">
        <v>0</v>
      </c>
      <c r="D24" s="2897">
        <v>0</v>
      </c>
      <c r="E24" s="2898" t="s">
        <v>60</v>
      </c>
      <c r="F24" s="2899" t="s">
        <v>60</v>
      </c>
      <c r="G24" s="2900" t="s">
        <v>60</v>
      </c>
      <c r="H24" s="2901" t="s">
        <v>60</v>
      </c>
      <c r="I24" s="2902" t="s">
        <v>60</v>
      </c>
    </row>
    <row r="25" ht="28.5" customHeight="1">
      <c r="A25" s="2903" t="s">
        <v>539</v>
      </c>
      <c r="B25" s="926">
        <f>F25+G25</f>
        <v>0</v>
      </c>
      <c r="C25" s="2904" t="s">
        <v>60</v>
      </c>
      <c r="D25" s="2905" t="s">
        <v>60</v>
      </c>
      <c r="E25" s="2906" t="s">
        <v>60</v>
      </c>
      <c r="F25" s="2907">
        <v>0</v>
      </c>
      <c r="G25" s="2908">
        <v>0</v>
      </c>
      <c r="H25" s="2909" t="s">
        <v>60</v>
      </c>
      <c r="I25" s="2910" t="s">
        <v>60</v>
      </c>
    </row>
    <row r="26" ht="28.5" customHeight="1">
      <c r="A26" s="2911" t="s">
        <v>540</v>
      </c>
      <c r="B26" s="926">
        <f>C26+D26+E26+F26+G26+H26+I26</f>
        <v>0</v>
      </c>
      <c r="C26" s="2912">
        <v>0</v>
      </c>
      <c r="D26" s="2913">
        <v>0</v>
      </c>
      <c r="E26" s="2914">
        <v>0</v>
      </c>
      <c r="F26" s="2915">
        <v>0</v>
      </c>
      <c r="G26" s="2916">
        <v>0</v>
      </c>
      <c r="H26" s="2917">
        <v>0</v>
      </c>
      <c r="I26" s="2918">
        <v>0</v>
      </c>
    </row>
    <row r="27" ht="28.5" customHeight="1">
      <c r="A27" s="2919" t="s">
        <v>541</v>
      </c>
      <c r="B27" s="926">
        <f>F27+G27+H27</f>
        <v>0</v>
      </c>
      <c r="C27" s="2920" t="s">
        <v>60</v>
      </c>
      <c r="D27" s="2921" t="s">
        <v>60</v>
      </c>
      <c r="E27" s="2922" t="s">
        <v>60</v>
      </c>
      <c r="F27" s="2923">
        <v>0</v>
      </c>
      <c r="G27" s="2924">
        <v>0</v>
      </c>
      <c r="H27" s="2925">
        <v>0</v>
      </c>
      <c r="I27" s="2926" t="s">
        <v>60</v>
      </c>
    </row>
    <row r="28" ht="27" customHeight="1">
      <c r="A28" s="2927" t="s">
        <v>536</v>
      </c>
      <c r="B28" s="926">
        <f>B23-B24-B25-B26-B27</f>
        <v>0</v>
      </c>
      <c r="C28" s="926">
        <f>(C23-C24)-C26</f>
        <v>0</v>
      </c>
      <c r="D28" s="926">
        <f>(D23-D24)-D26</f>
        <v>0</v>
      </c>
      <c r="E28" s="926">
        <f>E23-E26</f>
        <v>0</v>
      </c>
      <c r="F28" s="926">
        <f>((F23-F25)-F26)-F27</f>
        <v>0</v>
      </c>
      <c r="G28" s="926">
        <f>((G23-G25)-G26)-G27</f>
        <v>0</v>
      </c>
      <c r="H28" s="926">
        <f>(H23-H26)-H27</f>
        <v>0</v>
      </c>
      <c r="I28" s="926">
        <f>I23-I26</f>
        <v>0</v>
      </c>
    </row>
    <row r="29" ht="28.5" customHeight="1">
      <c r="A29" s="2928"/>
      <c r="B29" s="2929"/>
      <c r="C29" s="2930"/>
      <c r="D29" s="2931"/>
      <c r="E29" s="2932"/>
      <c r="F29" s="2933"/>
      <c r="G29" s="2934"/>
      <c r="H29" s="2935"/>
      <c r="I29" s="2936" t="s">
        <v>542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23</vt:i4>
      </vt:variant>
    </vt:vector>
  </HeadingPairs>
  <TitlesOfParts>
    <vt:vector baseType="lpstr" size="23">
      <vt:lpstr>决算汇总封面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职工基本医疗保险补充资料表</vt:lpstr>
      <vt:lpstr>居民基本医疗保险补充资料表</vt:lpstr>
      <vt:lpstr>工伤保险补充基础资料表</vt:lpstr>
      <vt:lpstr>失业保险补充资料表</vt:lpstr>
      <vt:lpstr>机关事业单位职业年金情况表</vt:lpstr>
      <vt:lpstr>公务员医疗补助情况表</vt:lpstr>
      <vt:lpstr>社会保险补充资料表</vt:lpstr>
      <vt:lpstr>社会保险补充资料表续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2022-09-02T16:23:21Z</dcterms:created>
  <dcterms:modified xsi:type="dcterms:W3CDTF">2022-09-02T08:23:21Z</dcterms:modified>
</cp:coreProperties>
</file>