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拨付\第一批     机构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F25" i="1" l="1"/>
  <c r="F59" i="1" l="1"/>
  <c r="F58" i="1"/>
  <c r="F42" i="1"/>
  <c r="F36" i="1"/>
  <c r="F29" i="1"/>
  <c r="F17" i="1"/>
  <c r="F14" i="1"/>
  <c r="G58" i="1"/>
  <c r="G42" i="1"/>
  <c r="G36" i="1"/>
  <c r="G29" i="1"/>
  <c r="G25" i="1"/>
  <c r="G24" i="1" l="1"/>
  <c r="G23" i="1"/>
  <c r="G22" i="1"/>
  <c r="G21" i="1"/>
  <c r="G20" i="1"/>
  <c r="G19" i="1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13" i="1"/>
  <c r="G14" i="1" s="1"/>
  <c r="G12" i="1"/>
  <c r="G11" i="1"/>
  <c r="G10" i="1"/>
  <c r="G9" i="1"/>
  <c r="G8" i="1"/>
  <c r="G7" i="1"/>
  <c r="G6" i="1"/>
  <c r="G5" i="1"/>
  <c r="G4" i="1"/>
  <c r="G3" i="1"/>
  <c r="G15" i="1"/>
  <c r="G16" i="1" l="1"/>
  <c r="G17" i="1" s="1"/>
  <c r="G59" i="1" s="1"/>
  <c r="G18" i="1"/>
  <c r="E59" i="1" l="1"/>
  <c r="G27" i="1" l="1"/>
  <c r="G28" i="1"/>
  <c r="G35" i="1"/>
  <c r="G34" i="1"/>
  <c r="G33" i="1"/>
  <c r="G32" i="1"/>
  <c r="G31" i="1"/>
  <c r="G30" i="1"/>
  <c r="G41" i="1" l="1"/>
  <c r="G40" i="1"/>
  <c r="G39" i="1"/>
  <c r="G38" i="1"/>
  <c r="G37" i="1"/>
  <c r="G26" i="1" l="1"/>
</calcChain>
</file>

<file path=xl/sharedStrings.xml><?xml version="1.0" encoding="utf-8"?>
<sst xmlns="http://schemas.openxmlformats.org/spreadsheetml/2006/main" count="73" uniqueCount="38">
  <si>
    <t>培训期数</t>
  </si>
  <si>
    <t>培训科目</t>
  </si>
  <si>
    <t>培训人数</t>
  </si>
  <si>
    <t>核定人数</t>
  </si>
  <si>
    <t>资金汇总</t>
  </si>
  <si>
    <t>美容师</t>
  </si>
  <si>
    <t>美发师</t>
  </si>
  <si>
    <t>育婴师</t>
  </si>
  <si>
    <t>中式烹调师3</t>
  </si>
  <si>
    <t>中式烹调师4</t>
  </si>
  <si>
    <t>保健按摩师</t>
  </si>
  <si>
    <t>天数</t>
    <phoneticPr fontId="1" type="noConversion"/>
  </si>
  <si>
    <t>培训学校</t>
    <phoneticPr fontId="1" type="noConversion"/>
  </si>
  <si>
    <t>奥妮</t>
    <phoneticPr fontId="1" type="noConversion"/>
  </si>
  <si>
    <t>保健</t>
  </si>
  <si>
    <t>挖掘机</t>
  </si>
  <si>
    <t>旅游演艺</t>
  </si>
  <si>
    <t>保健按摩</t>
  </si>
  <si>
    <t>社会体育指导</t>
  </si>
  <si>
    <t>保健师</t>
  </si>
  <si>
    <t>保健刮痧</t>
  </si>
  <si>
    <t>焊工</t>
  </si>
  <si>
    <t>电工</t>
  </si>
  <si>
    <t>电子商务</t>
  </si>
  <si>
    <t>长子县职业技术学校</t>
    <phoneticPr fontId="1" type="noConversion"/>
  </si>
  <si>
    <t>长治市康泰职业技术学校</t>
    <phoneticPr fontId="1" type="noConversion"/>
  </si>
  <si>
    <t>华森</t>
    <phoneticPr fontId="1" type="noConversion"/>
  </si>
  <si>
    <t>长治市职业技术学院</t>
    <phoneticPr fontId="1" type="noConversion"/>
  </si>
  <si>
    <t>光宇</t>
    <phoneticPr fontId="1" type="noConversion"/>
  </si>
  <si>
    <t>中式烹调</t>
  </si>
  <si>
    <t>西式面点</t>
  </si>
  <si>
    <t>华纳</t>
    <phoneticPr fontId="1" type="noConversion"/>
  </si>
  <si>
    <t>合计</t>
    <phoneticPr fontId="1" type="noConversion"/>
  </si>
  <si>
    <t>中式烹调师1</t>
  </si>
  <si>
    <t>中式烹调师2</t>
  </si>
  <si>
    <t>2021年长子县培训机构补贴资金申请表（第一批）</t>
    <phoneticPr fontId="1" type="noConversion"/>
  </si>
  <si>
    <t>小计</t>
    <phoneticPr fontId="1" type="noConversion"/>
  </si>
  <si>
    <t>长治技师学院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</si>
</sst>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49" zoomScale="70" zoomScaleNormal="70" workbookViewId="0">
      <selection activeCell="I70" sqref="I70"/>
    </sheetView>
  </sheetViews>
  <sheetFormatPr defaultColWidth="9" defaultRowHeight="13.5" x14ac:dyDescent="0.15"/>
  <cols>
    <col min="1" max="1" width="6.75" style="5" customWidth="1"/>
    <col min="2" max="2" width="9.625" customWidth="1"/>
    <col min="3" max="3" width="10.625" style="1" customWidth="1"/>
    <col min="4" max="4" width="19.75" style="1" customWidth="1"/>
    <col min="5" max="5" width="12.875" customWidth="1"/>
    <col min="6" max="6" width="11.375" customWidth="1"/>
    <col min="7" max="7" width="12.625" customWidth="1"/>
  </cols>
  <sheetData>
    <row r="1" spans="1:19" ht="60" customHeight="1" x14ac:dyDescent="0.15">
      <c r="A1" s="31" t="s">
        <v>35</v>
      </c>
      <c r="B1" s="31"/>
      <c r="C1" s="31"/>
      <c r="D1" s="31"/>
      <c r="E1" s="31"/>
      <c r="F1" s="31"/>
      <c r="G1" s="31"/>
    </row>
    <row r="2" spans="1:19" ht="30" customHeight="1" x14ac:dyDescent="0.15">
      <c r="A2" s="6" t="s">
        <v>12</v>
      </c>
      <c r="B2" s="2" t="s">
        <v>0</v>
      </c>
      <c r="C2" s="2" t="s">
        <v>1</v>
      </c>
      <c r="D2" s="2" t="s">
        <v>11</v>
      </c>
      <c r="E2" s="2" t="s">
        <v>2</v>
      </c>
      <c r="F2" s="2" t="s">
        <v>3</v>
      </c>
      <c r="G2" s="2" t="s">
        <v>4</v>
      </c>
    </row>
    <row r="3" spans="1:19" ht="30" customHeight="1" x14ac:dyDescent="0.15">
      <c r="A3" s="28" t="s">
        <v>13</v>
      </c>
      <c r="B3" s="18">
        <v>1</v>
      </c>
      <c r="C3" s="19" t="s">
        <v>5</v>
      </c>
      <c r="D3" s="19">
        <v>8</v>
      </c>
      <c r="E3" s="20">
        <v>50</v>
      </c>
      <c r="F3" s="4">
        <v>48</v>
      </c>
      <c r="G3" s="20">
        <f>F3*D3*120</f>
        <v>46080</v>
      </c>
    </row>
    <row r="4" spans="1:19" ht="30" customHeight="1" x14ac:dyDescent="0.15">
      <c r="A4" s="29"/>
      <c r="B4" s="18">
        <v>2</v>
      </c>
      <c r="C4" s="19" t="s">
        <v>6</v>
      </c>
      <c r="D4" s="19">
        <v>8</v>
      </c>
      <c r="E4" s="20">
        <v>50</v>
      </c>
      <c r="F4" s="4">
        <v>33</v>
      </c>
      <c r="G4" s="20">
        <f t="shared" ref="G4:G12" si="0">F4*D4*120</f>
        <v>31680</v>
      </c>
    </row>
    <row r="5" spans="1:19" ht="30" customHeight="1" x14ac:dyDescent="0.15">
      <c r="A5" s="29"/>
      <c r="B5" s="18">
        <v>3</v>
      </c>
      <c r="C5" s="19" t="s">
        <v>5</v>
      </c>
      <c r="D5" s="19">
        <v>8</v>
      </c>
      <c r="E5" s="20">
        <v>50</v>
      </c>
      <c r="F5" s="4">
        <v>17</v>
      </c>
      <c r="G5" s="20">
        <f t="shared" si="0"/>
        <v>16320</v>
      </c>
    </row>
    <row r="6" spans="1:19" ht="30" customHeight="1" x14ac:dyDescent="0.15">
      <c r="A6" s="29"/>
      <c r="B6" s="18">
        <v>4</v>
      </c>
      <c r="C6" s="19" t="s">
        <v>7</v>
      </c>
      <c r="D6" s="19">
        <v>8</v>
      </c>
      <c r="E6" s="20">
        <v>50</v>
      </c>
      <c r="F6" s="4">
        <v>47</v>
      </c>
      <c r="G6" s="20">
        <f>47*D6*90</f>
        <v>33840</v>
      </c>
    </row>
    <row r="7" spans="1:19" ht="30" customHeight="1" x14ac:dyDescent="0.15">
      <c r="A7" s="29"/>
      <c r="B7" s="18">
        <v>5</v>
      </c>
      <c r="C7" s="19" t="s">
        <v>5</v>
      </c>
      <c r="D7" s="19">
        <v>8</v>
      </c>
      <c r="E7" s="20">
        <v>50</v>
      </c>
      <c r="F7" s="4">
        <v>48</v>
      </c>
      <c r="G7" s="20">
        <f t="shared" si="0"/>
        <v>46080</v>
      </c>
    </row>
    <row r="8" spans="1:19" ht="30" customHeight="1" x14ac:dyDescent="0.15">
      <c r="A8" s="29"/>
      <c r="B8" s="18">
        <v>6</v>
      </c>
      <c r="C8" s="19" t="s">
        <v>5</v>
      </c>
      <c r="D8" s="19">
        <v>8</v>
      </c>
      <c r="E8" s="4">
        <v>50</v>
      </c>
      <c r="F8" s="4">
        <v>47</v>
      </c>
      <c r="G8" s="20">
        <f t="shared" si="0"/>
        <v>45120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30" customHeight="1" x14ac:dyDescent="0.15">
      <c r="A9" s="29"/>
      <c r="B9" s="18">
        <v>7</v>
      </c>
      <c r="C9" s="19" t="s">
        <v>33</v>
      </c>
      <c r="D9" s="19">
        <v>8</v>
      </c>
      <c r="E9" s="4">
        <v>50</v>
      </c>
      <c r="F9" s="4">
        <v>46</v>
      </c>
      <c r="G9" s="20">
        <f t="shared" si="0"/>
        <v>44160</v>
      </c>
      <c r="K9" s="12"/>
      <c r="L9" s="13"/>
      <c r="M9" s="13"/>
      <c r="N9" s="14"/>
      <c r="O9" s="15"/>
      <c r="P9" s="16"/>
      <c r="Q9" s="15"/>
      <c r="R9" s="12"/>
      <c r="S9" s="12"/>
    </row>
    <row r="10" spans="1:19" ht="30" customHeight="1" x14ac:dyDescent="0.15">
      <c r="A10" s="29"/>
      <c r="B10" s="18">
        <v>8</v>
      </c>
      <c r="C10" s="19" t="s">
        <v>34</v>
      </c>
      <c r="D10" s="19">
        <v>8</v>
      </c>
      <c r="E10" s="4">
        <v>50</v>
      </c>
      <c r="F10" s="4">
        <v>46</v>
      </c>
      <c r="G10" s="20">
        <f t="shared" si="0"/>
        <v>44160</v>
      </c>
      <c r="K10" s="12"/>
      <c r="L10" s="13"/>
      <c r="M10" s="13"/>
      <c r="N10" s="14"/>
      <c r="O10" s="15"/>
      <c r="P10" s="16"/>
      <c r="Q10" s="15"/>
      <c r="R10" s="12"/>
      <c r="S10" s="12"/>
    </row>
    <row r="11" spans="1:19" ht="30" customHeight="1" x14ac:dyDescent="0.15">
      <c r="A11" s="29"/>
      <c r="B11" s="18">
        <v>9</v>
      </c>
      <c r="C11" s="19" t="s">
        <v>8</v>
      </c>
      <c r="D11" s="19">
        <v>8</v>
      </c>
      <c r="E11" s="4">
        <v>50</v>
      </c>
      <c r="F11" s="4">
        <v>48</v>
      </c>
      <c r="G11" s="20">
        <f t="shared" si="0"/>
        <v>46080</v>
      </c>
      <c r="K11" s="12"/>
      <c r="L11" s="13"/>
      <c r="M11" s="13"/>
      <c r="N11" s="14"/>
      <c r="O11" s="15"/>
      <c r="P11" s="16"/>
      <c r="Q11" s="15"/>
      <c r="R11" s="12"/>
      <c r="S11" s="12"/>
    </row>
    <row r="12" spans="1:19" ht="30" customHeight="1" x14ac:dyDescent="0.15">
      <c r="A12" s="29"/>
      <c r="B12" s="18">
        <v>10</v>
      </c>
      <c r="C12" s="19" t="s">
        <v>9</v>
      </c>
      <c r="D12" s="19">
        <v>8</v>
      </c>
      <c r="E12" s="4">
        <v>50</v>
      </c>
      <c r="F12" s="4">
        <v>46</v>
      </c>
      <c r="G12" s="20">
        <f t="shared" si="0"/>
        <v>44160</v>
      </c>
      <c r="K12" s="12"/>
      <c r="L12" s="13"/>
      <c r="M12" s="13"/>
      <c r="N12" s="14"/>
      <c r="O12" s="15"/>
      <c r="P12" s="16"/>
      <c r="Q12" s="15"/>
      <c r="R12" s="12"/>
      <c r="S12" s="12"/>
    </row>
    <row r="13" spans="1:19" ht="30" customHeight="1" x14ac:dyDescent="0.15">
      <c r="A13" s="29"/>
      <c r="B13" s="18">
        <v>11</v>
      </c>
      <c r="C13" s="19" t="s">
        <v>10</v>
      </c>
      <c r="D13" s="19">
        <v>11</v>
      </c>
      <c r="E13" s="4">
        <v>50</v>
      </c>
      <c r="F13" s="4">
        <v>48</v>
      </c>
      <c r="G13" s="20">
        <f>F13*D13*90</f>
        <v>47520</v>
      </c>
      <c r="K13" s="12"/>
      <c r="L13" s="13"/>
      <c r="M13" s="13"/>
      <c r="N13" s="14"/>
      <c r="O13" s="15"/>
      <c r="P13" s="16"/>
      <c r="Q13" s="15"/>
      <c r="R13" s="12"/>
      <c r="S13" s="12"/>
    </row>
    <row r="14" spans="1:19" ht="30" customHeight="1" x14ac:dyDescent="0.15">
      <c r="A14" s="30"/>
      <c r="B14" s="18" t="s">
        <v>36</v>
      </c>
      <c r="C14" s="19"/>
      <c r="D14" s="19"/>
      <c r="E14" s="4"/>
      <c r="F14" s="4">
        <f>SUM(F3:F13)</f>
        <v>474</v>
      </c>
      <c r="G14" s="20">
        <f>SUM(G3:G13)</f>
        <v>445200</v>
      </c>
      <c r="K14" s="12"/>
      <c r="L14" s="13"/>
      <c r="M14" s="13"/>
      <c r="N14" s="14"/>
      <c r="O14" s="15"/>
      <c r="P14" s="16"/>
      <c r="Q14" s="15"/>
      <c r="R14" s="12"/>
      <c r="S14" s="12"/>
    </row>
    <row r="15" spans="1:19" ht="30" customHeight="1" x14ac:dyDescent="0.15">
      <c r="A15" s="28" t="s">
        <v>28</v>
      </c>
      <c r="B15" s="18">
        <v>12</v>
      </c>
      <c r="C15" s="25" t="s">
        <v>14</v>
      </c>
      <c r="D15" s="4">
        <v>10</v>
      </c>
      <c r="E15" s="4">
        <v>50</v>
      </c>
      <c r="F15" s="4">
        <v>38</v>
      </c>
      <c r="G15" s="4">
        <f>F15*D15*90</f>
        <v>34200</v>
      </c>
      <c r="H15" s="3"/>
      <c r="K15" s="12"/>
      <c r="L15" s="13"/>
      <c r="M15" s="13"/>
      <c r="N15" s="14"/>
      <c r="O15" s="16"/>
      <c r="P15" s="16"/>
      <c r="Q15" s="15"/>
      <c r="R15" s="12"/>
      <c r="S15" s="12"/>
    </row>
    <row r="16" spans="1:19" ht="30" customHeight="1" x14ac:dyDescent="0.15">
      <c r="A16" s="29"/>
      <c r="B16" s="18">
        <v>13</v>
      </c>
      <c r="C16" s="25" t="s">
        <v>14</v>
      </c>
      <c r="D16" s="4">
        <v>10</v>
      </c>
      <c r="E16" s="4">
        <v>50</v>
      </c>
      <c r="F16" s="4">
        <v>39</v>
      </c>
      <c r="G16" s="4">
        <f>F16*D16*90</f>
        <v>35100</v>
      </c>
      <c r="K16" s="12"/>
      <c r="L16" s="13"/>
      <c r="M16" s="13"/>
      <c r="N16" s="14"/>
      <c r="O16" s="16"/>
      <c r="P16" s="16"/>
      <c r="Q16" s="15"/>
      <c r="R16" s="12"/>
      <c r="S16" s="12"/>
    </row>
    <row r="17" spans="1:19" ht="30" customHeight="1" x14ac:dyDescent="0.15">
      <c r="A17" s="30"/>
      <c r="B17" s="18" t="s">
        <v>36</v>
      </c>
      <c r="C17" s="25"/>
      <c r="D17" s="4"/>
      <c r="E17" s="4"/>
      <c r="F17" s="4">
        <f>SUM(F15:F16)</f>
        <v>77</v>
      </c>
      <c r="G17" s="4">
        <f>SUM(G15:G16)</f>
        <v>69300</v>
      </c>
      <c r="K17" s="12"/>
      <c r="L17" s="13"/>
      <c r="M17" s="13"/>
      <c r="N17" s="14"/>
      <c r="O17" s="16"/>
      <c r="P17" s="16"/>
      <c r="Q17" s="15"/>
      <c r="R17" s="12"/>
      <c r="S17" s="12"/>
    </row>
    <row r="18" spans="1:19" ht="30" customHeight="1" x14ac:dyDescent="0.15">
      <c r="A18" s="17" t="s">
        <v>26</v>
      </c>
      <c r="B18" s="18">
        <v>14</v>
      </c>
      <c r="C18" s="25" t="s">
        <v>15</v>
      </c>
      <c r="D18" s="4">
        <v>8</v>
      </c>
      <c r="E18" s="4">
        <v>50</v>
      </c>
      <c r="F18" s="4">
        <v>40</v>
      </c>
      <c r="G18" s="4">
        <f>F18*150*D18</f>
        <v>48000</v>
      </c>
      <c r="K18" s="12"/>
      <c r="L18" s="13"/>
      <c r="M18" s="13"/>
      <c r="N18" s="14"/>
      <c r="O18" s="16"/>
      <c r="P18" s="16"/>
      <c r="Q18" s="15"/>
      <c r="R18" s="12"/>
      <c r="S18" s="12"/>
    </row>
    <row r="19" spans="1:19" ht="30" customHeight="1" x14ac:dyDescent="0.15">
      <c r="A19" s="28" t="s">
        <v>37</v>
      </c>
      <c r="B19" s="18">
        <v>15</v>
      </c>
      <c r="C19" s="25" t="s">
        <v>16</v>
      </c>
      <c r="D19" s="4">
        <v>11</v>
      </c>
      <c r="E19" s="11">
        <v>50</v>
      </c>
      <c r="F19" s="23">
        <v>46</v>
      </c>
      <c r="G19" s="23">
        <f>46*90*11</f>
        <v>45540</v>
      </c>
      <c r="I19" s="27"/>
      <c r="K19" s="12"/>
      <c r="L19" s="13"/>
      <c r="M19" s="13"/>
      <c r="N19" s="14"/>
      <c r="O19" s="16"/>
      <c r="P19" s="16"/>
      <c r="Q19" s="15"/>
      <c r="R19" s="12"/>
      <c r="S19" s="12"/>
    </row>
    <row r="20" spans="1:19" ht="30" customHeight="1" x14ac:dyDescent="0.15">
      <c r="A20" s="29"/>
      <c r="B20" s="18">
        <v>16</v>
      </c>
      <c r="C20" s="25" t="s">
        <v>16</v>
      </c>
      <c r="D20" s="4">
        <v>11</v>
      </c>
      <c r="E20" s="11">
        <v>50</v>
      </c>
      <c r="F20" s="23">
        <v>42</v>
      </c>
      <c r="G20" s="23">
        <f t="shared" ref="G20:G24" si="1">F20*990</f>
        <v>41580</v>
      </c>
      <c r="I20" s="27"/>
      <c r="K20" s="12"/>
      <c r="L20" s="13"/>
      <c r="M20" s="13"/>
      <c r="N20" s="14"/>
      <c r="O20" s="16"/>
      <c r="P20" s="16"/>
      <c r="Q20" s="15"/>
      <c r="R20" s="12"/>
      <c r="S20" s="12"/>
    </row>
    <row r="21" spans="1:19" ht="30" customHeight="1" x14ac:dyDescent="0.15">
      <c r="A21" s="29"/>
      <c r="B21" s="18">
        <v>17</v>
      </c>
      <c r="C21" s="25" t="s">
        <v>16</v>
      </c>
      <c r="D21" s="4">
        <v>11</v>
      </c>
      <c r="E21" s="11">
        <v>50</v>
      </c>
      <c r="F21" s="23">
        <v>42</v>
      </c>
      <c r="G21" s="23">
        <f t="shared" si="1"/>
        <v>41580</v>
      </c>
      <c r="I21" s="27"/>
      <c r="K21" s="12"/>
      <c r="L21" s="13"/>
      <c r="M21" s="13"/>
      <c r="N21" s="14"/>
      <c r="O21" s="16"/>
      <c r="P21" s="16"/>
      <c r="Q21" s="15"/>
      <c r="R21" s="12"/>
      <c r="S21" s="12"/>
    </row>
    <row r="22" spans="1:19" ht="30" customHeight="1" x14ac:dyDescent="0.15">
      <c r="A22" s="29"/>
      <c r="B22" s="18">
        <v>18</v>
      </c>
      <c r="C22" s="25" t="s">
        <v>16</v>
      </c>
      <c r="D22" s="4">
        <v>11</v>
      </c>
      <c r="E22" s="11">
        <v>50</v>
      </c>
      <c r="F22" s="23">
        <v>47</v>
      </c>
      <c r="G22" s="23">
        <f t="shared" si="1"/>
        <v>46530</v>
      </c>
      <c r="I22" s="27"/>
      <c r="K22" s="12"/>
      <c r="L22" s="13"/>
      <c r="M22" s="13"/>
      <c r="N22" s="14"/>
      <c r="O22" s="16"/>
      <c r="P22" s="16"/>
      <c r="Q22" s="15"/>
      <c r="R22" s="12"/>
      <c r="S22" s="12"/>
    </row>
    <row r="23" spans="1:19" ht="30" customHeight="1" x14ac:dyDescent="0.15">
      <c r="A23" s="29"/>
      <c r="B23" s="18">
        <v>19</v>
      </c>
      <c r="C23" s="25" t="s">
        <v>16</v>
      </c>
      <c r="D23" s="4">
        <v>11</v>
      </c>
      <c r="E23" s="11">
        <v>50</v>
      </c>
      <c r="F23" s="23">
        <v>46</v>
      </c>
      <c r="G23" s="23">
        <f t="shared" si="1"/>
        <v>45540</v>
      </c>
      <c r="I23" s="27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30" customHeight="1" x14ac:dyDescent="0.15">
      <c r="A24" s="29"/>
      <c r="B24" s="18">
        <v>20</v>
      </c>
      <c r="C24" s="25" t="s">
        <v>16</v>
      </c>
      <c r="D24" s="4">
        <v>11</v>
      </c>
      <c r="E24" s="4">
        <v>50</v>
      </c>
      <c r="F24" s="23">
        <v>47</v>
      </c>
      <c r="G24" s="23">
        <f t="shared" si="1"/>
        <v>46530</v>
      </c>
      <c r="I24" s="27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30" customHeight="1" x14ac:dyDescent="0.15">
      <c r="A25" s="30"/>
      <c r="B25" s="18" t="s">
        <v>36</v>
      </c>
      <c r="C25" s="25"/>
      <c r="D25" s="4"/>
      <c r="E25" s="4"/>
      <c r="F25" s="23">
        <f>SUM(F19:F24)</f>
        <v>270</v>
      </c>
      <c r="G25" s="23">
        <f>SUM(G19:G24)</f>
        <v>267300</v>
      </c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30" customHeight="1" x14ac:dyDescent="0.15">
      <c r="A26" s="28" t="s">
        <v>27</v>
      </c>
      <c r="B26" s="18">
        <v>21</v>
      </c>
      <c r="C26" s="25" t="s">
        <v>17</v>
      </c>
      <c r="D26" s="4">
        <v>11</v>
      </c>
      <c r="E26" s="11">
        <v>50</v>
      </c>
      <c r="F26" s="4">
        <v>47</v>
      </c>
      <c r="G26" s="11">
        <f>F26*D26*90</f>
        <v>46530</v>
      </c>
    </row>
    <row r="27" spans="1:19" ht="30" customHeight="1" x14ac:dyDescent="0.15">
      <c r="A27" s="29"/>
      <c r="B27" s="18">
        <v>22</v>
      </c>
      <c r="C27" s="25" t="s">
        <v>18</v>
      </c>
      <c r="D27" s="4">
        <v>11</v>
      </c>
      <c r="E27" s="11">
        <v>50</v>
      </c>
      <c r="F27" s="4">
        <v>45</v>
      </c>
      <c r="G27" s="11">
        <f t="shared" ref="G27:G28" si="2">F27*D27*90</f>
        <v>44550</v>
      </c>
    </row>
    <row r="28" spans="1:19" ht="30" customHeight="1" x14ac:dyDescent="0.15">
      <c r="A28" s="29"/>
      <c r="B28" s="18">
        <v>23</v>
      </c>
      <c r="C28" s="25" t="s">
        <v>18</v>
      </c>
      <c r="D28" s="4">
        <v>11</v>
      </c>
      <c r="E28" s="11">
        <v>50</v>
      </c>
      <c r="F28" s="4">
        <v>42</v>
      </c>
      <c r="G28" s="11">
        <f t="shared" si="2"/>
        <v>41580</v>
      </c>
      <c r="H28" s="3"/>
    </row>
    <row r="29" spans="1:19" ht="30" customHeight="1" x14ac:dyDescent="0.15">
      <c r="A29" s="30"/>
      <c r="B29" s="18" t="s">
        <v>36</v>
      </c>
      <c r="C29" s="25"/>
      <c r="D29" s="4"/>
      <c r="E29" s="11"/>
      <c r="F29" s="4">
        <f>SUM(F26:F28)</f>
        <v>134</v>
      </c>
      <c r="G29" s="11">
        <f>SUM(G26:G28)</f>
        <v>132660</v>
      </c>
      <c r="H29" s="3"/>
    </row>
    <row r="30" spans="1:19" ht="30" customHeight="1" x14ac:dyDescent="0.15">
      <c r="A30" s="28" t="s">
        <v>25</v>
      </c>
      <c r="B30" s="18">
        <v>24</v>
      </c>
      <c r="C30" s="9" t="s">
        <v>19</v>
      </c>
      <c r="D30" s="10">
        <v>10</v>
      </c>
      <c r="E30" s="11">
        <v>50</v>
      </c>
      <c r="F30" s="4">
        <v>48</v>
      </c>
      <c r="G30" s="11">
        <f>F30*D30*90</f>
        <v>43200</v>
      </c>
    </row>
    <row r="31" spans="1:19" ht="30" customHeight="1" x14ac:dyDescent="0.15">
      <c r="A31" s="29"/>
      <c r="B31" s="18">
        <v>25</v>
      </c>
      <c r="C31" s="9" t="s">
        <v>19</v>
      </c>
      <c r="D31" s="10">
        <v>10</v>
      </c>
      <c r="E31" s="11">
        <v>50</v>
      </c>
      <c r="F31" s="4">
        <v>46</v>
      </c>
      <c r="G31" s="11">
        <f t="shared" ref="G31:G35" si="3">F31*D31*90</f>
        <v>41400</v>
      </c>
    </row>
    <row r="32" spans="1:19" ht="30" customHeight="1" x14ac:dyDescent="0.15">
      <c r="A32" s="29"/>
      <c r="B32" s="18">
        <v>26</v>
      </c>
      <c r="C32" s="25" t="s">
        <v>20</v>
      </c>
      <c r="D32" s="10">
        <v>10</v>
      </c>
      <c r="E32" s="11">
        <v>50</v>
      </c>
      <c r="F32" s="4">
        <v>46</v>
      </c>
      <c r="G32" s="11">
        <f t="shared" si="3"/>
        <v>41400</v>
      </c>
    </row>
    <row r="33" spans="1:7" ht="30" customHeight="1" x14ac:dyDescent="0.15">
      <c r="A33" s="29"/>
      <c r="B33" s="18">
        <v>27</v>
      </c>
      <c r="C33" s="25" t="s">
        <v>17</v>
      </c>
      <c r="D33" s="10">
        <v>10</v>
      </c>
      <c r="E33" s="4">
        <v>50</v>
      </c>
      <c r="F33" s="4">
        <v>45</v>
      </c>
      <c r="G33" s="11">
        <f t="shared" si="3"/>
        <v>40500</v>
      </c>
    </row>
    <row r="34" spans="1:7" ht="30" customHeight="1" x14ac:dyDescent="0.15">
      <c r="A34" s="29"/>
      <c r="B34" s="18">
        <v>28</v>
      </c>
      <c r="C34" s="25" t="s">
        <v>20</v>
      </c>
      <c r="D34" s="10">
        <v>10</v>
      </c>
      <c r="E34" s="4">
        <v>50</v>
      </c>
      <c r="F34" s="4">
        <v>48</v>
      </c>
      <c r="G34" s="11">
        <f t="shared" si="3"/>
        <v>43200</v>
      </c>
    </row>
    <row r="35" spans="1:7" ht="30" customHeight="1" x14ac:dyDescent="0.15">
      <c r="A35" s="29"/>
      <c r="B35" s="18">
        <v>29</v>
      </c>
      <c r="C35" s="25" t="s">
        <v>20</v>
      </c>
      <c r="D35" s="10">
        <v>10</v>
      </c>
      <c r="E35" s="4">
        <v>50</v>
      </c>
      <c r="F35" s="4">
        <v>46</v>
      </c>
      <c r="G35" s="11">
        <f t="shared" si="3"/>
        <v>41400</v>
      </c>
    </row>
    <row r="36" spans="1:7" ht="30" customHeight="1" x14ac:dyDescent="0.15">
      <c r="A36" s="30"/>
      <c r="B36" s="18" t="s">
        <v>36</v>
      </c>
      <c r="C36" s="25"/>
      <c r="D36" s="10"/>
      <c r="E36" s="4"/>
      <c r="F36" s="4">
        <f>SUM(F30:F35)</f>
        <v>279</v>
      </c>
      <c r="G36" s="11">
        <f>SUM(G30:G35)</f>
        <v>251100</v>
      </c>
    </row>
    <row r="37" spans="1:7" ht="30" customHeight="1" x14ac:dyDescent="0.15">
      <c r="A37" s="28" t="s">
        <v>24</v>
      </c>
      <c r="B37" s="18">
        <v>30</v>
      </c>
      <c r="C37" s="25" t="s">
        <v>21</v>
      </c>
      <c r="D37" s="4">
        <v>8</v>
      </c>
      <c r="E37" s="11">
        <v>50</v>
      </c>
      <c r="F37" s="4">
        <v>39</v>
      </c>
      <c r="G37" s="11">
        <f>F37*D37*150</f>
        <v>46800</v>
      </c>
    </row>
    <row r="38" spans="1:7" ht="30" customHeight="1" x14ac:dyDescent="0.15">
      <c r="A38" s="29"/>
      <c r="B38" s="18">
        <v>31</v>
      </c>
      <c r="C38" s="25" t="s">
        <v>22</v>
      </c>
      <c r="D38" s="4">
        <v>8</v>
      </c>
      <c r="E38" s="11">
        <v>50</v>
      </c>
      <c r="F38" s="4">
        <v>32</v>
      </c>
      <c r="G38" s="11">
        <f>F38*D38*150</f>
        <v>38400</v>
      </c>
    </row>
    <row r="39" spans="1:7" ht="30" customHeight="1" x14ac:dyDescent="0.15">
      <c r="A39" s="29"/>
      <c r="B39" s="18">
        <v>32</v>
      </c>
      <c r="C39" s="25" t="s">
        <v>21</v>
      </c>
      <c r="D39" s="4">
        <v>8</v>
      </c>
      <c r="E39" s="11">
        <v>50</v>
      </c>
      <c r="F39" s="4">
        <v>46</v>
      </c>
      <c r="G39" s="11">
        <f>F39*D39*150</f>
        <v>55200</v>
      </c>
    </row>
    <row r="40" spans="1:7" ht="30" customHeight="1" x14ac:dyDescent="0.15">
      <c r="A40" s="29"/>
      <c r="B40" s="18">
        <v>33</v>
      </c>
      <c r="C40" s="25" t="s">
        <v>22</v>
      </c>
      <c r="D40" s="4">
        <v>8</v>
      </c>
      <c r="E40" s="11">
        <v>50</v>
      </c>
      <c r="F40" s="4">
        <v>42</v>
      </c>
      <c r="G40" s="11">
        <f>F40*D40*150</f>
        <v>50400</v>
      </c>
    </row>
    <row r="41" spans="1:7" ht="30" customHeight="1" x14ac:dyDescent="0.15">
      <c r="A41" s="29"/>
      <c r="B41" s="18">
        <v>34</v>
      </c>
      <c r="C41" s="25" t="s">
        <v>23</v>
      </c>
      <c r="D41" s="4">
        <v>7</v>
      </c>
      <c r="E41" s="11">
        <v>50</v>
      </c>
      <c r="F41" s="4">
        <v>32</v>
      </c>
      <c r="G41" s="11">
        <f>F41*D41*120</f>
        <v>26880</v>
      </c>
    </row>
    <row r="42" spans="1:7" ht="30" customHeight="1" x14ac:dyDescent="0.15">
      <c r="A42" s="30"/>
      <c r="B42" s="18" t="s">
        <v>36</v>
      </c>
      <c r="C42" s="25"/>
      <c r="D42" s="4"/>
      <c r="E42" s="11"/>
      <c r="F42" s="4">
        <f>SUM(F37:F41)</f>
        <v>191</v>
      </c>
      <c r="G42" s="11">
        <f>SUM(G37:G41)</f>
        <v>217680</v>
      </c>
    </row>
    <row r="43" spans="1:7" ht="30" customHeight="1" x14ac:dyDescent="0.15">
      <c r="A43" s="28" t="s">
        <v>31</v>
      </c>
      <c r="B43" s="18">
        <v>35</v>
      </c>
      <c r="C43" s="26" t="s">
        <v>29</v>
      </c>
      <c r="D43" s="21">
        <v>8</v>
      </c>
      <c r="E43" s="22">
        <v>50</v>
      </c>
      <c r="F43" s="21">
        <v>48</v>
      </c>
      <c r="G43" s="22">
        <f>F43*D43*120</f>
        <v>46080</v>
      </c>
    </row>
    <row r="44" spans="1:7" ht="30" customHeight="1" x14ac:dyDescent="0.15">
      <c r="A44" s="29"/>
      <c r="B44" s="18">
        <v>36</v>
      </c>
      <c r="C44" s="26" t="s">
        <v>29</v>
      </c>
      <c r="D44" s="21">
        <v>8</v>
      </c>
      <c r="E44" s="22">
        <v>50</v>
      </c>
      <c r="F44" s="21">
        <v>47</v>
      </c>
      <c r="G44" s="22">
        <f t="shared" ref="G44:G57" si="4">F44*D44*120</f>
        <v>45120</v>
      </c>
    </row>
    <row r="45" spans="1:7" ht="30" customHeight="1" x14ac:dyDescent="0.15">
      <c r="A45" s="29"/>
      <c r="B45" s="18">
        <v>37</v>
      </c>
      <c r="C45" s="26" t="s">
        <v>30</v>
      </c>
      <c r="D45" s="21">
        <v>8</v>
      </c>
      <c r="E45" s="22">
        <v>50</v>
      </c>
      <c r="F45" s="21">
        <v>46</v>
      </c>
      <c r="G45" s="22">
        <f t="shared" si="4"/>
        <v>44160</v>
      </c>
    </row>
    <row r="46" spans="1:7" ht="30" customHeight="1" x14ac:dyDescent="0.15">
      <c r="A46" s="29"/>
      <c r="B46" s="18">
        <v>38</v>
      </c>
      <c r="C46" s="26" t="s">
        <v>30</v>
      </c>
      <c r="D46" s="21">
        <v>8</v>
      </c>
      <c r="E46" s="22">
        <v>50</v>
      </c>
      <c r="F46" s="21">
        <v>47</v>
      </c>
      <c r="G46" s="22">
        <f t="shared" si="4"/>
        <v>45120</v>
      </c>
    </row>
    <row r="47" spans="1:7" ht="30" customHeight="1" x14ac:dyDescent="0.15">
      <c r="A47" s="29"/>
      <c r="B47" s="18">
        <v>39</v>
      </c>
      <c r="C47" s="26" t="s">
        <v>30</v>
      </c>
      <c r="D47" s="21">
        <v>8</v>
      </c>
      <c r="E47" s="22">
        <v>50</v>
      </c>
      <c r="F47" s="21">
        <v>47</v>
      </c>
      <c r="G47" s="22">
        <f t="shared" si="4"/>
        <v>45120</v>
      </c>
    </row>
    <row r="48" spans="1:7" ht="30" customHeight="1" x14ac:dyDescent="0.15">
      <c r="A48" s="29"/>
      <c r="B48" s="18">
        <v>40</v>
      </c>
      <c r="C48" s="26" t="s">
        <v>29</v>
      </c>
      <c r="D48" s="21">
        <v>8</v>
      </c>
      <c r="E48" s="21">
        <v>50</v>
      </c>
      <c r="F48" s="21">
        <v>47</v>
      </c>
      <c r="G48" s="22">
        <f t="shared" si="4"/>
        <v>45120</v>
      </c>
    </row>
    <row r="49" spans="1:7" ht="30" customHeight="1" x14ac:dyDescent="0.15">
      <c r="A49" s="29"/>
      <c r="B49" s="18">
        <v>41</v>
      </c>
      <c r="C49" s="26" t="s">
        <v>30</v>
      </c>
      <c r="D49" s="21">
        <v>8</v>
      </c>
      <c r="E49" s="21">
        <v>50</v>
      </c>
      <c r="F49" s="21">
        <v>46</v>
      </c>
      <c r="G49" s="22">
        <f t="shared" si="4"/>
        <v>44160</v>
      </c>
    </row>
    <row r="50" spans="1:7" ht="30" customHeight="1" x14ac:dyDescent="0.15">
      <c r="A50" s="29"/>
      <c r="B50" s="18">
        <v>42</v>
      </c>
      <c r="C50" s="26" t="s">
        <v>29</v>
      </c>
      <c r="D50" s="21">
        <v>8</v>
      </c>
      <c r="E50" s="21">
        <v>50</v>
      </c>
      <c r="F50" s="21">
        <v>46</v>
      </c>
      <c r="G50" s="22">
        <f t="shared" si="4"/>
        <v>44160</v>
      </c>
    </row>
    <row r="51" spans="1:7" ht="30" customHeight="1" x14ac:dyDescent="0.15">
      <c r="A51" s="29"/>
      <c r="B51" s="18">
        <v>43</v>
      </c>
      <c r="C51" s="26" t="s">
        <v>30</v>
      </c>
      <c r="D51" s="21">
        <v>8</v>
      </c>
      <c r="E51" s="21">
        <v>50</v>
      </c>
      <c r="F51" s="21">
        <v>47</v>
      </c>
      <c r="G51" s="22">
        <f t="shared" si="4"/>
        <v>45120</v>
      </c>
    </row>
    <row r="52" spans="1:7" ht="30" customHeight="1" x14ac:dyDescent="0.15">
      <c r="A52" s="29"/>
      <c r="B52" s="18">
        <v>44</v>
      </c>
      <c r="C52" s="26" t="s">
        <v>30</v>
      </c>
      <c r="D52" s="21">
        <v>8</v>
      </c>
      <c r="E52" s="21">
        <v>50</v>
      </c>
      <c r="F52" s="21">
        <v>47</v>
      </c>
      <c r="G52" s="22">
        <f t="shared" si="4"/>
        <v>45120</v>
      </c>
    </row>
    <row r="53" spans="1:7" ht="30" customHeight="1" x14ac:dyDescent="0.15">
      <c r="A53" s="29"/>
      <c r="B53" s="18">
        <v>45</v>
      </c>
      <c r="C53" s="26" t="s">
        <v>29</v>
      </c>
      <c r="D53" s="21">
        <v>8</v>
      </c>
      <c r="E53" s="21">
        <v>50</v>
      </c>
      <c r="F53" s="21">
        <v>46</v>
      </c>
      <c r="G53" s="22">
        <f t="shared" si="4"/>
        <v>44160</v>
      </c>
    </row>
    <row r="54" spans="1:7" ht="30" customHeight="1" x14ac:dyDescent="0.15">
      <c r="A54" s="29"/>
      <c r="B54" s="18">
        <v>46</v>
      </c>
      <c r="C54" s="26" t="s">
        <v>29</v>
      </c>
      <c r="D54" s="21">
        <v>8</v>
      </c>
      <c r="E54" s="21">
        <v>50</v>
      </c>
      <c r="F54" s="21">
        <v>49</v>
      </c>
      <c r="G54" s="22">
        <f t="shared" si="4"/>
        <v>47040</v>
      </c>
    </row>
    <row r="55" spans="1:7" ht="30" customHeight="1" x14ac:dyDescent="0.15">
      <c r="A55" s="29"/>
      <c r="B55" s="18">
        <v>47</v>
      </c>
      <c r="C55" s="26" t="s">
        <v>30</v>
      </c>
      <c r="D55" s="21">
        <v>8</v>
      </c>
      <c r="E55" s="21">
        <v>50</v>
      </c>
      <c r="F55" s="21">
        <v>48</v>
      </c>
      <c r="G55" s="22">
        <f t="shared" si="4"/>
        <v>46080</v>
      </c>
    </row>
    <row r="56" spans="1:7" ht="30" customHeight="1" x14ac:dyDescent="0.15">
      <c r="A56" s="29"/>
      <c r="B56" s="18">
        <v>48</v>
      </c>
      <c r="C56" s="26" t="s">
        <v>29</v>
      </c>
      <c r="D56" s="21">
        <v>8</v>
      </c>
      <c r="E56" s="21">
        <v>50</v>
      </c>
      <c r="F56" s="21">
        <v>47</v>
      </c>
      <c r="G56" s="22">
        <f t="shared" si="4"/>
        <v>45120</v>
      </c>
    </row>
    <row r="57" spans="1:7" ht="30" customHeight="1" x14ac:dyDescent="0.15">
      <c r="A57" s="29"/>
      <c r="B57" s="18">
        <v>49</v>
      </c>
      <c r="C57" s="26" t="s">
        <v>30</v>
      </c>
      <c r="D57" s="21">
        <v>8</v>
      </c>
      <c r="E57" s="21">
        <v>50</v>
      </c>
      <c r="F57" s="21">
        <v>47</v>
      </c>
      <c r="G57" s="22">
        <f t="shared" si="4"/>
        <v>45120</v>
      </c>
    </row>
    <row r="58" spans="1:7" ht="30" customHeight="1" x14ac:dyDescent="0.15">
      <c r="A58" s="30"/>
      <c r="B58" s="18" t="s">
        <v>36</v>
      </c>
      <c r="C58" s="26"/>
      <c r="D58" s="21"/>
      <c r="E58" s="21"/>
      <c r="F58" s="21">
        <f>SUM(F43:F57)</f>
        <v>705</v>
      </c>
      <c r="G58" s="22">
        <f>SUM(G43:G57)</f>
        <v>676800</v>
      </c>
    </row>
    <row r="59" spans="1:7" ht="30" customHeight="1" x14ac:dyDescent="0.15">
      <c r="A59" s="17"/>
      <c r="B59" s="24" t="s">
        <v>32</v>
      </c>
      <c r="C59" s="8"/>
      <c r="D59" s="8"/>
      <c r="E59" s="7">
        <f>SUM(E3:E57)</f>
        <v>2450</v>
      </c>
      <c r="F59" s="7">
        <f>F58+F42+F36+F29+F25+F18+F17+F14</f>
        <v>2170</v>
      </c>
      <c r="G59" s="11">
        <f>G58+G42+G36+G29+G25+G18+G17+G14</f>
        <v>2108040</v>
      </c>
    </row>
  </sheetData>
  <mergeCells count="8">
    <mergeCell ref="A43:A58"/>
    <mergeCell ref="A15:A17"/>
    <mergeCell ref="A3:A14"/>
    <mergeCell ref="A1:G1"/>
    <mergeCell ref="A19:A25"/>
    <mergeCell ref="A26:A29"/>
    <mergeCell ref="A30:A36"/>
    <mergeCell ref="A37:A4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Administrator</cp:lastModifiedBy>
  <cp:lastPrinted>2021-12-31T00:17:46Z</cp:lastPrinted>
  <dcterms:created xsi:type="dcterms:W3CDTF">2021-12-13T02:21:00Z</dcterms:created>
  <dcterms:modified xsi:type="dcterms:W3CDTF">2021-12-31T00:17:54Z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38EF37C84E224B8784559EBAEFC4E254</vt:lpwstr>
  </property>
  <property fmtid="{D5CDD505-2E9C-101B-9397-08002B2CF9AE}" pid="3" name="KSOProductBuildVer">
    <vt:lpwstr>2052-11.1.0.11115</vt:lpwstr>
  </property>
</Properties>
</file>