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汇总表" sheetId="1" r:id="rId1"/>
    <sheet name="Sheet1" sheetId="4" r:id="rId2"/>
  </sheets>
  <externalReferences>
    <externalReference r:id="rId3"/>
    <externalReference r:id="rId4"/>
  </externalReferences>
  <definedNames>
    <definedName name="_xlnm._FilterDatabase" localSheetId="0" hidden="1">汇总表!$A$3:$Y$112</definedName>
    <definedName name="_xlnm.Print_Titles" localSheetId="0">汇总表!$2:$3</definedName>
    <definedName name="dict18">[2]字典sheet!$S$1:$S$3</definedName>
    <definedName name="dict5">[2]字典sheet!$F$1:$F$2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<sst xmlns="http://schemas.openxmlformats.org/spreadsheetml/2006/main" count="1057" uniqueCount="393">
  <si>
    <r>
      <rPr>
        <sz val="36"/>
        <color theme="1"/>
        <rFont val="宋体"/>
        <charset val="134"/>
        <scheme val="minor"/>
      </rPr>
      <t xml:space="preserve">长子县南漳镇2025年7月农村特困花名表
</t>
    </r>
    <r>
      <rPr>
        <sz val="20"/>
        <color theme="1"/>
        <rFont val="宋体"/>
        <charset val="134"/>
        <scheme val="minor"/>
      </rPr>
      <t xml:space="preserve">                                                                                                                                                            </t>
    </r>
    <r>
      <rPr>
        <sz val="16"/>
        <color theme="1"/>
        <rFont val="宋体"/>
        <charset val="134"/>
        <scheme val="minor"/>
      </rPr>
      <t>2025.6.24</t>
    </r>
  </si>
  <si>
    <t>序号</t>
  </si>
  <si>
    <t>姓名</t>
  </si>
  <si>
    <t>性别</t>
  </si>
  <si>
    <t>身份证号</t>
  </si>
  <si>
    <t>批准
时间</t>
  </si>
  <si>
    <t>对象类型</t>
  </si>
  <si>
    <t>供养类型</t>
  </si>
  <si>
    <t>基本生活          供养标准（元/月）</t>
  </si>
  <si>
    <t>基本生活          供养标准（元/季）</t>
  </si>
  <si>
    <t>自理能力</t>
  </si>
  <si>
    <t>护理补贴补助标准（元/月）</t>
  </si>
  <si>
    <t>护理补贴补助标准（元/季）</t>
  </si>
  <si>
    <t>特困人员供养服务机构名称</t>
  </si>
  <si>
    <t>家庭住址</t>
  </si>
  <si>
    <t>特困证号</t>
  </si>
  <si>
    <t>监
护
人</t>
  </si>
  <si>
    <t>残疾类型及其等级</t>
  </si>
  <si>
    <t>备注</t>
  </si>
  <si>
    <t>老年</t>
  </si>
  <si>
    <t>残疾</t>
  </si>
  <si>
    <t>儿童</t>
  </si>
  <si>
    <t>分散</t>
  </si>
  <si>
    <t>集中</t>
  </si>
  <si>
    <t>自理</t>
  </si>
  <si>
    <t>部分
自理</t>
  </si>
  <si>
    <t>失能</t>
  </si>
  <si>
    <t>霍*珍</t>
  </si>
  <si>
    <t>男</t>
  </si>
  <si>
    <t>140428********8057</t>
  </si>
  <si>
    <t>√</t>
  </si>
  <si>
    <t>南漳敬老院</t>
  </si>
  <si>
    <t>南漳村</t>
  </si>
  <si>
    <t>140428*****0001</t>
  </si>
  <si>
    <t>智力四级</t>
  </si>
  <si>
    <t>和*祥</t>
  </si>
  <si>
    <t>140428********8059</t>
  </si>
  <si>
    <t>140428*****0002</t>
  </si>
  <si>
    <t>韩*明</t>
  </si>
  <si>
    <t>140428********8010</t>
  </si>
  <si>
    <t>酒村</t>
  </si>
  <si>
    <t>140428*****0004</t>
  </si>
  <si>
    <t>2023年第四季度自理能力变更</t>
  </si>
  <si>
    <t>郭*平</t>
  </si>
  <si>
    <t>140428********8070</t>
  </si>
  <si>
    <t>王内庄村</t>
  </si>
  <si>
    <t>140428*****0007</t>
  </si>
  <si>
    <t>郭*飞</t>
  </si>
  <si>
    <t>王*青</t>
  </si>
  <si>
    <t>西南呈村</t>
  </si>
  <si>
    <t>140428*****0015</t>
  </si>
  <si>
    <t>王*安</t>
  </si>
  <si>
    <t>王*明</t>
  </si>
  <si>
    <t>140428********8011</t>
  </si>
  <si>
    <t>上霍村</t>
  </si>
  <si>
    <t>140428*****0016</t>
  </si>
  <si>
    <t>王*琴</t>
  </si>
  <si>
    <t>李*堂</t>
  </si>
  <si>
    <t>140428********8030</t>
  </si>
  <si>
    <t>西旺村</t>
  </si>
  <si>
    <t>140428*****0019</t>
  </si>
  <si>
    <t>常*则</t>
  </si>
  <si>
    <t>140428********8033</t>
  </si>
  <si>
    <t>中漳村</t>
  </si>
  <si>
    <t>140428*****0022</t>
  </si>
  <si>
    <t>常*苗</t>
  </si>
  <si>
    <t>王*根</t>
  </si>
  <si>
    <t>140428********8014</t>
  </si>
  <si>
    <t>140428*****0041</t>
  </si>
  <si>
    <t>贾*芳</t>
  </si>
  <si>
    <t>2020.4季度转集中</t>
  </si>
  <si>
    <t>段*锁</t>
  </si>
  <si>
    <t>140428********8039</t>
  </si>
  <si>
    <t>东王内村</t>
  </si>
  <si>
    <t>140428*****0109</t>
  </si>
  <si>
    <t>段*丽</t>
  </si>
  <si>
    <t>宋*平</t>
  </si>
  <si>
    <t>140428********8036</t>
  </si>
  <si>
    <t>2019.9</t>
  </si>
  <si>
    <t>140428*****0112</t>
  </si>
  <si>
    <t>宋*青</t>
  </si>
  <si>
    <t>140428*****0119</t>
  </si>
  <si>
    <t>张*则</t>
  </si>
  <si>
    <t>140428********8035</t>
  </si>
  <si>
    <t>140428*****0123</t>
  </si>
  <si>
    <t>张*龙</t>
  </si>
  <si>
    <t>2022年7月新增</t>
  </si>
  <si>
    <t>段*堂</t>
  </si>
  <si>
    <t>140428********8019</t>
  </si>
  <si>
    <t>140428*****0111</t>
  </si>
  <si>
    <t>段*兵</t>
  </si>
  <si>
    <t>崔*只</t>
  </si>
  <si>
    <t>140428*****0118</t>
  </si>
  <si>
    <t>崔*燕</t>
  </si>
  <si>
    <t>集中转分散2023.3季度</t>
  </si>
  <si>
    <t>宋*兴</t>
  </si>
  <si>
    <t>140428********8071</t>
  </si>
  <si>
    <t>140428*****0023</t>
  </si>
  <si>
    <t>宋*心</t>
  </si>
  <si>
    <t>杜*明</t>
  </si>
  <si>
    <t>140428********8051</t>
  </si>
  <si>
    <t>140428*****0024</t>
  </si>
  <si>
    <t>马*珍</t>
  </si>
  <si>
    <t>常*林</t>
  </si>
  <si>
    <t>140428*****0025</t>
  </si>
  <si>
    <t>杜*英</t>
  </si>
  <si>
    <t>张*堂</t>
  </si>
  <si>
    <t>南李末村</t>
  </si>
  <si>
    <t>140428*****0026</t>
  </si>
  <si>
    <t>鹿*生</t>
  </si>
  <si>
    <t>140428********8015</t>
  </si>
  <si>
    <t>鹿家沟村</t>
  </si>
  <si>
    <t>140428*****0027</t>
  </si>
  <si>
    <t>鹿*芳</t>
  </si>
  <si>
    <t>鹿*仁</t>
  </si>
  <si>
    <t>140428*****0028</t>
  </si>
  <si>
    <t>鹿*东</t>
  </si>
  <si>
    <t>宋*山</t>
  </si>
  <si>
    <t>140428********8078</t>
  </si>
  <si>
    <t>140428*****0030</t>
  </si>
  <si>
    <t>杨*堂</t>
  </si>
  <si>
    <t>西北呈村</t>
  </si>
  <si>
    <t>140428*****0031</t>
  </si>
  <si>
    <t>冯*平</t>
  </si>
  <si>
    <t>候*心</t>
  </si>
  <si>
    <t>140428********801x</t>
  </si>
  <si>
    <t>140428*****0032</t>
  </si>
  <si>
    <t>牛*只</t>
  </si>
  <si>
    <t>140428*****0033</t>
  </si>
  <si>
    <t>牛*堂</t>
  </si>
  <si>
    <t>周*虎</t>
  </si>
  <si>
    <t>140428********8012</t>
  </si>
  <si>
    <t>东北呈村</t>
  </si>
  <si>
    <t>140428*****0034</t>
  </si>
  <si>
    <t>周*鹏</t>
  </si>
  <si>
    <t>崔*祥</t>
  </si>
  <si>
    <t>140428*****0035</t>
  </si>
  <si>
    <t>崔*科</t>
  </si>
  <si>
    <t>140428*****0036</t>
  </si>
  <si>
    <t>崔*书</t>
  </si>
  <si>
    <t>崔*文</t>
  </si>
  <si>
    <t>140428*****0037</t>
  </si>
  <si>
    <t>崔*琴</t>
  </si>
  <si>
    <t>10.17号</t>
  </si>
  <si>
    <t>段*俊</t>
  </si>
  <si>
    <t>140428********9233</t>
  </si>
  <si>
    <t>140428*****0038</t>
  </si>
  <si>
    <t>贾*兵</t>
  </si>
  <si>
    <t>刘*堂</t>
  </si>
  <si>
    <t>140428*****0039</t>
  </si>
  <si>
    <t>王*平</t>
  </si>
  <si>
    <t>140428*****0040</t>
  </si>
  <si>
    <t>王*科</t>
  </si>
  <si>
    <t>韩*根</t>
  </si>
  <si>
    <t>140428********8016</t>
  </si>
  <si>
    <t>140428*****0042</t>
  </si>
  <si>
    <t>王*军</t>
  </si>
  <si>
    <t>上霍庄村</t>
  </si>
  <si>
    <t>140428*****0043</t>
  </si>
  <si>
    <t>李*庆</t>
  </si>
  <si>
    <t>崔*安</t>
  </si>
  <si>
    <t>140428********8013</t>
  </si>
  <si>
    <t>140428*****0044</t>
  </si>
  <si>
    <t>胡*青</t>
  </si>
  <si>
    <t>140428********801X</t>
  </si>
  <si>
    <t>140428*****0045</t>
  </si>
  <si>
    <t>智力三级</t>
  </si>
  <si>
    <t>李*命</t>
  </si>
  <si>
    <t>140428********8017</t>
  </si>
  <si>
    <t>东旺村</t>
  </si>
  <si>
    <t>140428*****0047</t>
  </si>
  <si>
    <t>李*平</t>
  </si>
  <si>
    <t>苏*堂</t>
  </si>
  <si>
    <t>140428*****0048</t>
  </si>
  <si>
    <t>2023.1.20改卡号</t>
  </si>
  <si>
    <t>李*桃</t>
  </si>
  <si>
    <t>140428*****0049</t>
  </si>
  <si>
    <t>李*花</t>
  </si>
  <si>
    <t>范*狗</t>
  </si>
  <si>
    <t>140428*****0050</t>
  </si>
  <si>
    <t>范*则</t>
  </si>
  <si>
    <t>原*昌</t>
  </si>
  <si>
    <t>140428********8050</t>
  </si>
  <si>
    <t>140428*****0051</t>
  </si>
  <si>
    <t>原*福</t>
  </si>
  <si>
    <t>裴*秀</t>
  </si>
  <si>
    <t>140428********8058</t>
  </si>
  <si>
    <t>140428*****0052</t>
  </si>
  <si>
    <t>裴*霞</t>
  </si>
  <si>
    <t>李*中</t>
  </si>
  <si>
    <t>140428*****0053</t>
  </si>
  <si>
    <t>李*彪</t>
  </si>
  <si>
    <t>140428********8096</t>
  </si>
  <si>
    <t>东常村</t>
  </si>
  <si>
    <t>140428*****0056</t>
  </si>
  <si>
    <t>韩*福</t>
  </si>
  <si>
    <t>140428*****0057</t>
  </si>
  <si>
    <t>韩*印</t>
  </si>
  <si>
    <t>梁*先</t>
  </si>
  <si>
    <t>140428********8075</t>
  </si>
  <si>
    <t>140428*****0058</t>
  </si>
  <si>
    <t>梁*龙</t>
  </si>
  <si>
    <t>宋*德</t>
  </si>
  <si>
    <t>140428********9234</t>
  </si>
  <si>
    <t>140428*****0059</t>
  </si>
  <si>
    <t>苗*清</t>
  </si>
  <si>
    <t>杜*青</t>
  </si>
  <si>
    <t>140428*****0062</t>
  </si>
  <si>
    <t>杜*生</t>
  </si>
  <si>
    <t>听力二级</t>
  </si>
  <si>
    <t>杜*胜</t>
  </si>
  <si>
    <t>140428*****0064</t>
  </si>
  <si>
    <t>杜*兰</t>
  </si>
  <si>
    <t>肢体二级</t>
  </si>
  <si>
    <t>和*堂</t>
  </si>
  <si>
    <t>140428*****0065</t>
  </si>
  <si>
    <t>精神二级</t>
  </si>
  <si>
    <t>140428*****0066</t>
  </si>
  <si>
    <t>吴*则</t>
  </si>
  <si>
    <t>北漳村</t>
  </si>
  <si>
    <t>140428*****0068</t>
  </si>
  <si>
    <t>吴*丽</t>
  </si>
  <si>
    <t>肢体三级</t>
  </si>
  <si>
    <t>任*狗</t>
  </si>
  <si>
    <t>140428********9253</t>
  </si>
  <si>
    <t>140428*****0069</t>
  </si>
  <si>
    <t>赵*耀</t>
  </si>
  <si>
    <t>140428*****0070</t>
  </si>
  <si>
    <t>赵*兵</t>
  </si>
  <si>
    <t>张*保</t>
  </si>
  <si>
    <t>140428*****0072</t>
  </si>
  <si>
    <t>张*青</t>
  </si>
  <si>
    <t>韩*堂</t>
  </si>
  <si>
    <t>140428*****0073</t>
  </si>
  <si>
    <t>崔*兵</t>
  </si>
  <si>
    <t>肢体四级</t>
  </si>
  <si>
    <t>140428********8018</t>
  </si>
  <si>
    <t>140428*****0074</t>
  </si>
  <si>
    <t>崔*明</t>
  </si>
  <si>
    <t>140428*****0075</t>
  </si>
  <si>
    <t>崔*琼</t>
  </si>
  <si>
    <t>宋*保</t>
  </si>
  <si>
    <t>140428*****0079</t>
  </si>
  <si>
    <t>宋*鹏</t>
  </si>
  <si>
    <t>魏*庭</t>
  </si>
  <si>
    <t>140428********9230</t>
  </si>
  <si>
    <t>140428*****0080</t>
  </si>
  <si>
    <t>韩*兵</t>
  </si>
  <si>
    <t>梁*根</t>
  </si>
  <si>
    <t>140428*****0081</t>
  </si>
  <si>
    <t>梁*祥</t>
  </si>
  <si>
    <t>宋*东</t>
  </si>
  <si>
    <t>140428*****0082</t>
  </si>
  <si>
    <t>吴*强</t>
  </si>
  <si>
    <t>140428*****0084</t>
  </si>
  <si>
    <t>杜*香</t>
  </si>
  <si>
    <t>肢体一级</t>
  </si>
  <si>
    <t>王*兵</t>
  </si>
  <si>
    <t>漳河神村</t>
  </si>
  <si>
    <t>140428*****0086</t>
  </si>
  <si>
    <t>王*清</t>
  </si>
  <si>
    <t>张*峰</t>
  </si>
  <si>
    <t>140428*****0087</t>
  </si>
  <si>
    <t>张*文</t>
  </si>
  <si>
    <t>140428********8038</t>
  </si>
  <si>
    <t>140428*****0089</t>
  </si>
  <si>
    <t>胡*果</t>
  </si>
  <si>
    <t>视力二级</t>
  </si>
  <si>
    <t>140428*****0090</t>
  </si>
  <si>
    <t>王*龙</t>
  </si>
  <si>
    <t>140428*****0091</t>
  </si>
  <si>
    <t>听4言1</t>
  </si>
  <si>
    <t>崔*旺</t>
  </si>
  <si>
    <t>140428********923x</t>
  </si>
  <si>
    <t>140428*****0093</t>
  </si>
  <si>
    <t>郜*气</t>
  </si>
  <si>
    <t>140428********8032</t>
  </si>
  <si>
    <t>140428*****0095</t>
  </si>
  <si>
    <t>郜*只</t>
  </si>
  <si>
    <t>吴*兴</t>
  </si>
  <si>
    <t>140428********8055</t>
  </si>
  <si>
    <t>140428*****0096</t>
  </si>
  <si>
    <t>吴*林</t>
  </si>
  <si>
    <t>140428*****0097</t>
  </si>
  <si>
    <t>韩*杰</t>
  </si>
  <si>
    <t>贾*水</t>
  </si>
  <si>
    <t>140428*****0098</t>
  </si>
  <si>
    <t>和*清</t>
  </si>
  <si>
    <t>140428*****0099</t>
  </si>
  <si>
    <t>索*青</t>
  </si>
  <si>
    <t>董*军</t>
  </si>
  <si>
    <t>140428*****0100</t>
  </si>
  <si>
    <t>董*平</t>
  </si>
  <si>
    <t>140428********8056</t>
  </si>
  <si>
    <t>140428*****0103</t>
  </si>
  <si>
    <t>原*林</t>
  </si>
  <si>
    <t>140428********8031</t>
  </si>
  <si>
    <t>140428*****0104</t>
  </si>
  <si>
    <t>张*飞</t>
  </si>
  <si>
    <t>140428*****0105</t>
  </si>
  <si>
    <t>张*俊</t>
  </si>
  <si>
    <t>韩*心</t>
  </si>
  <si>
    <t>140428*****0106</t>
  </si>
  <si>
    <t>王*林</t>
  </si>
  <si>
    <t>140428********8091</t>
  </si>
  <si>
    <t>140428*****0107</t>
  </si>
  <si>
    <t>王*刚</t>
  </si>
  <si>
    <t>鹿*孝</t>
  </si>
  <si>
    <t>140428********9231</t>
  </si>
  <si>
    <t>140428*****0108</t>
  </si>
  <si>
    <t>鹿*亮</t>
  </si>
  <si>
    <t>苏*保</t>
  </si>
  <si>
    <t>140428*****0110</t>
  </si>
  <si>
    <t>苏*国</t>
  </si>
  <si>
    <t>140428*****0113</t>
  </si>
  <si>
    <t>梁*旦</t>
  </si>
  <si>
    <t>140428********9271</t>
  </si>
  <si>
    <t>140428*****0114</t>
  </si>
  <si>
    <t>苗*付</t>
  </si>
  <si>
    <t>崔*粪</t>
  </si>
  <si>
    <t>140428*****0115</t>
  </si>
  <si>
    <t>崔*珍</t>
  </si>
  <si>
    <t>苗*明</t>
  </si>
  <si>
    <t>140428********8098</t>
  </si>
  <si>
    <t>140428*****0120</t>
  </si>
  <si>
    <t>韩*只</t>
  </si>
  <si>
    <t>2021.4季度新增</t>
  </si>
  <si>
    <t>吴*雁</t>
  </si>
  <si>
    <t>140428*****0121</t>
  </si>
  <si>
    <t>吴*斌</t>
  </si>
  <si>
    <t>黄*庆</t>
  </si>
  <si>
    <t>140428*****0122</t>
  </si>
  <si>
    <t>黄*兵</t>
  </si>
  <si>
    <t>140428*****0124</t>
  </si>
  <si>
    <t>崔*青</t>
  </si>
  <si>
    <t>2022年10月新增</t>
  </si>
  <si>
    <t>梁*廷</t>
  </si>
  <si>
    <t>140428*****0125</t>
  </si>
  <si>
    <t>梁*平</t>
  </si>
  <si>
    <t xml:space="preserve"> 2022年12月新增</t>
  </si>
  <si>
    <t>鹿*明</t>
  </si>
  <si>
    <t>140428*****0126</t>
  </si>
  <si>
    <t>鹿*清</t>
  </si>
  <si>
    <t>鹿*山</t>
  </si>
  <si>
    <t>140428*****0127</t>
  </si>
  <si>
    <t>鹿清*</t>
  </si>
  <si>
    <t>刘*文</t>
  </si>
  <si>
    <t>140428*****0128</t>
  </si>
  <si>
    <t>刘*喜</t>
  </si>
  <si>
    <t>2023年6月新增</t>
  </si>
  <si>
    <t>梁*堂</t>
  </si>
  <si>
    <t>140428*****0129</t>
  </si>
  <si>
    <t>梁*飞</t>
  </si>
  <si>
    <t>胡*平</t>
  </si>
  <si>
    <t>140428*****0130</t>
  </si>
  <si>
    <t>胡*堂</t>
  </si>
  <si>
    <t>140428*****0131</t>
  </si>
  <si>
    <t>胡*林</t>
  </si>
  <si>
    <t>郜*明</t>
  </si>
  <si>
    <t>140428********8037</t>
  </si>
  <si>
    <t>140428*****0132</t>
  </si>
  <si>
    <t>霍*军</t>
  </si>
  <si>
    <t>2023年9月新增</t>
  </si>
  <si>
    <t>王*命</t>
  </si>
  <si>
    <t>140428*****0134</t>
  </si>
  <si>
    <t>李*珍</t>
  </si>
  <si>
    <t>140428********8077</t>
  </si>
  <si>
    <t>140428*****0135</t>
  </si>
  <si>
    <t>李*青</t>
  </si>
  <si>
    <t>2023年12月新增</t>
  </si>
  <si>
    <t>董*明</t>
  </si>
  <si>
    <t>140428*****0136</t>
  </si>
  <si>
    <t>李*军</t>
  </si>
  <si>
    <t>杜*堂</t>
  </si>
  <si>
    <t>140428*****0137</t>
  </si>
  <si>
    <t>杜*欢</t>
  </si>
  <si>
    <t>2024.10新增</t>
  </si>
  <si>
    <t>王*心</t>
  </si>
  <si>
    <t>140428*****0138</t>
  </si>
  <si>
    <t>崔*清</t>
  </si>
  <si>
    <t>140428*****0139</t>
  </si>
  <si>
    <t>王*庭</t>
  </si>
  <si>
    <t>2024.11新增</t>
  </si>
  <si>
    <t>杨*云</t>
  </si>
  <si>
    <t>140428*****0140</t>
  </si>
  <si>
    <t>2025.1新增</t>
  </si>
  <si>
    <t>原*柱</t>
  </si>
  <si>
    <t>140428*****0141</t>
  </si>
  <si>
    <t>范*堂</t>
  </si>
  <si>
    <t>140428*****0142</t>
  </si>
  <si>
    <t>刘*林</t>
  </si>
  <si>
    <t>140428*****0143</t>
  </si>
  <si>
    <t>2025.2新增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</si>
</sst>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新宋体"/>
      <charset val="134"/>
    </font>
    <font>
      <sz val="11"/>
      <color indexed="8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0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 vertical="center"/>
    </xf>
    <xf numFmtId="0" fontId="0" fillId="0" borderId="9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left" vertical="center"/>
      <protection locked="0"/>
    </xf>
    <xf numFmtId="0" fontId="0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0" fillId="0" borderId="9" xfId="0" applyFont="1" applyFill="1" applyBorder="1" applyProtection="1">
      <alignment vertical="center"/>
      <protection locked="0"/>
    </xf>
    <xf numFmtId="0" fontId="0" fillId="0" borderId="1" xfId="0" applyFont="1" applyFill="1" applyBorder="1" applyProtection="1">
      <alignment vertical="center"/>
      <protection locked="0"/>
    </xf>
    <xf numFmtId="0" fontId="0" fillId="0" borderId="6" xfId="0" applyFont="1" applyFill="1" applyBorder="1" applyProtection="1">
      <alignment vertical="center"/>
      <protection locked="0"/>
    </xf>
    <xf numFmtId="176" fontId="0" fillId="0" borderId="6" xfId="0" applyNumberFormat="1" applyFont="1" applyFill="1" applyBorder="1" applyAlignment="1" applyProtection="1">
      <alignment horizontal="center" vertical="center"/>
      <protection locked="0"/>
    </xf>
    <xf numFmtId="176" fontId="0" fillId="0" borderId="6" xfId="0" applyNumberFormat="1" applyFont="1" applyFill="1" applyBorder="1" applyProtection="1">
      <alignment vertical="center"/>
      <protection locked="0"/>
    </xf>
    <xf numFmtId="177" fontId="0" fillId="0" borderId="0" xfId="0" applyNumberFormat="1" applyFont="1" applyFill="1" applyProtection="1">
      <alignment vertical="center"/>
      <protection locked="0"/>
    </xf>
    <xf numFmtId="176" fontId="0" fillId="0" borderId="0" xfId="0" applyNumberFormat="1" applyFont="1" applyFill="1" applyProtection="1">
      <alignment vertical="center"/>
      <protection locked="0"/>
    </xf>
    <xf numFmtId="178" fontId="0" fillId="0" borderId="0" xfId="0" applyNumberFormat="1" applyFont="1" applyFill="1" applyProtection="1">
      <alignment vertical="center"/>
      <protection locked="0"/>
    </xf>
    <xf numFmtId="0" fontId="9" fillId="0" borderId="0" xfId="0" applyFont="1" applyFill="1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Fill="1" applyBorder="1" applyAlignment="1">
      <alignment horizontal="center" vertical="center"/>
    </xf>
    <xf numFmtId="0" fontId="1" fillId="0" borderId="9" xfId="0" applyFont="1" applyFill="1" applyBorder="1" applyProtection="1">
      <alignment vertical="center"/>
      <protection locked="0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Protection="1">
      <alignment vertical="center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Protection="1">
      <alignment vertical="center"/>
      <protection locked="0"/>
    </xf>
    <xf numFmtId="0" fontId="2" fillId="0" borderId="2" xfId="0" applyNumberFormat="1" applyFont="1" applyFill="1" applyBorder="1" applyAlignment="1" quotePrefix="1">
      <alignment horizontal="center" vertical="center"/>
    </xf>
    <xf numFmtId="0" fontId="5" fillId="0" borderId="2" xfId="0" applyNumberFormat="1" applyFont="1" applyFill="1" applyBorder="1" applyAlignment="1" quotePrefix="1">
      <alignment horizontal="center" vertical="center"/>
    </xf>
    <xf numFmtId="0" fontId="2" fillId="0" borderId="7" xfId="0" applyNumberFormat="1" applyFont="1" applyFill="1" applyBorder="1" applyAlignment="1" quotePrefix="1">
      <alignment horizontal="center" vertical="center"/>
    </xf>
    <xf numFmtId="0" fontId="2" fillId="0" borderId="6" xfId="0" applyNumberFormat="1" applyFont="1" applyFill="1" applyBorder="1" applyAlignment="1" quotePrefix="1">
      <alignment horizontal="center" vertical="center"/>
    </xf>
    <xf numFmtId="0" fontId="2" fillId="0" borderId="9" xfId="0" applyNumberFormat="1" applyFont="1" applyFill="1" applyBorder="1" applyAlignment="1" quotePrefix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9" xfId="0" applyNumberFormat="1" applyFont="1" applyFill="1" applyBorder="1" applyAlignment="1" applyProtection="1" quotePrefix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 quotePrefix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0" fillId="0" borderId="6" xfId="0" applyNumberFormat="1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ylin\&#26700;&#38754;\&#26446;&#37030;&#37030;\&#29305;&#22256;\2024&#24180;&#20116;&#20445;\&#21335;&#28467;&#38215;2024.2&#23395;&#24230;&#29305;&#22256;\\Users\Administrator\Desktop\&#21335;&#28467;&#38215;2021--2022&#24180;&#20116;&#20445;\2022&#24180;2&#23395;&#24230;&#20116;&#20445;\2022.2&#23395;&#24230;-&#20116;&#204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4.11&#24180;&#20998;&#25955;&#29983;&#27963;&#29305;&#22256;&#19968;&#21345;&#36890;%20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分散"/>
      <sheetName val="集中"/>
      <sheetName val="减少"/>
      <sheetName val="新增"/>
      <sheetName val="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T5" t="str">
            <v>霍喜珍</v>
          </cell>
        </row>
        <row r="6">
          <cell r="T6" t="str">
            <v>和珍祥</v>
          </cell>
        </row>
        <row r="7">
          <cell r="T7" t="str">
            <v>韩福明</v>
          </cell>
        </row>
        <row r="8">
          <cell r="T8" t="str">
            <v>常志刚</v>
          </cell>
        </row>
        <row r="9">
          <cell r="T9" t="str">
            <v>杨建龙</v>
          </cell>
        </row>
        <row r="10">
          <cell r="T10" t="str">
            <v>郭飞</v>
          </cell>
        </row>
        <row r="11">
          <cell r="T11" t="str">
            <v>郜平只</v>
          </cell>
        </row>
        <row r="12">
          <cell r="T12" t="str">
            <v>和珍祥</v>
          </cell>
        </row>
        <row r="13">
          <cell r="T13" t="str">
            <v>王样军</v>
          </cell>
        </row>
        <row r="14">
          <cell r="T14" t="str">
            <v>原三苗</v>
          </cell>
        </row>
        <row r="15">
          <cell r="T15" t="str">
            <v>王建设</v>
          </cell>
        </row>
        <row r="16">
          <cell r="T16" t="str">
            <v>王联安</v>
          </cell>
        </row>
        <row r="17">
          <cell r="T17" t="str">
            <v>王华琴</v>
          </cell>
        </row>
        <row r="18">
          <cell r="T18" t="str">
            <v>李付香</v>
          </cell>
        </row>
        <row r="19">
          <cell r="T19" t="str">
            <v>李四堂</v>
          </cell>
        </row>
        <row r="21">
          <cell r="T21" t="str">
            <v>常立苗</v>
          </cell>
        </row>
        <row r="22">
          <cell r="T22" t="str">
            <v>贾华芳</v>
          </cell>
        </row>
        <row r="23">
          <cell r="T23" t="str">
            <v>段雪丽</v>
          </cell>
        </row>
        <row r="24">
          <cell r="T24" t="str">
            <v>宋旭青</v>
          </cell>
        </row>
        <row r="25">
          <cell r="T25" t="str">
            <v>崔海燕</v>
          </cell>
        </row>
        <row r="26">
          <cell r="T26" t="str">
            <v>韩旭明</v>
          </cell>
        </row>
        <row r="27">
          <cell r="T27" t="str">
            <v>宋何兴</v>
          </cell>
        </row>
        <row r="28">
          <cell r="T28" t="str">
            <v>马玉珍</v>
          </cell>
        </row>
        <row r="29">
          <cell r="T29" t="str">
            <v>杜庭英</v>
          </cell>
        </row>
        <row r="30">
          <cell r="T30" t="str">
            <v>张堂则</v>
          </cell>
        </row>
        <row r="31">
          <cell r="T31" t="str">
            <v>鹿会芳</v>
          </cell>
        </row>
        <row r="32">
          <cell r="T32" t="str">
            <v>鹿少东</v>
          </cell>
        </row>
        <row r="33">
          <cell r="T33" t="str">
            <v>韩小喜</v>
          </cell>
        </row>
        <row r="34">
          <cell r="T34" t="str">
            <v>宋青</v>
          </cell>
        </row>
        <row r="35">
          <cell r="T35" t="str">
            <v>杨红旦</v>
          </cell>
        </row>
        <row r="36">
          <cell r="T36" t="str">
            <v>候有心</v>
          </cell>
        </row>
        <row r="37">
          <cell r="T37" t="str">
            <v>牛文堂</v>
          </cell>
        </row>
        <row r="38">
          <cell r="T38" t="str">
            <v>周鹏</v>
          </cell>
        </row>
        <row r="39">
          <cell r="T39" t="str">
            <v>崔艳军</v>
          </cell>
        </row>
        <row r="40">
          <cell r="T40" t="str">
            <v>崔胖书</v>
          </cell>
        </row>
        <row r="41">
          <cell r="T41" t="str">
            <v>崔水文</v>
          </cell>
        </row>
        <row r="42">
          <cell r="T42" t="str">
            <v>贾呈兵</v>
          </cell>
        </row>
        <row r="43">
          <cell r="T43" t="str">
            <v>刘书堂</v>
          </cell>
        </row>
        <row r="44">
          <cell r="T44" t="str">
            <v>王文科</v>
          </cell>
        </row>
        <row r="46">
          <cell r="T46" t="str">
            <v>李国庆</v>
          </cell>
        </row>
        <row r="47">
          <cell r="T47" t="str">
            <v>胡建青</v>
          </cell>
        </row>
        <row r="48">
          <cell r="T48" t="str">
            <v>崔书文</v>
          </cell>
        </row>
        <row r="49">
          <cell r="T49" t="str">
            <v>李琇平</v>
          </cell>
        </row>
        <row r="50">
          <cell r="T50" t="str">
            <v>苏红英</v>
          </cell>
        </row>
        <row r="51">
          <cell r="T51" t="str">
            <v>李琇平</v>
          </cell>
        </row>
        <row r="52">
          <cell r="T52" t="str">
            <v>范兵则</v>
          </cell>
        </row>
        <row r="53">
          <cell r="T53" t="str">
            <v>原进福</v>
          </cell>
        </row>
        <row r="54">
          <cell r="T54" t="str">
            <v>裴海霞</v>
          </cell>
        </row>
        <row r="55">
          <cell r="T55" t="str">
            <v>李文山</v>
          </cell>
        </row>
        <row r="56">
          <cell r="T56" t="str">
            <v>韩成明</v>
          </cell>
        </row>
        <row r="57">
          <cell r="T57" t="str">
            <v>韩中印</v>
          </cell>
        </row>
        <row r="58">
          <cell r="T58" t="str">
            <v>梁跃武</v>
          </cell>
        </row>
        <row r="59">
          <cell r="T59" t="str">
            <v>苗四清</v>
          </cell>
        </row>
        <row r="60">
          <cell r="T60" t="str">
            <v>吴树兵</v>
          </cell>
        </row>
        <row r="62">
          <cell r="T62" t="str">
            <v>杜河生</v>
          </cell>
        </row>
        <row r="63">
          <cell r="T63" t="str">
            <v>杜翠兰</v>
          </cell>
        </row>
        <row r="64">
          <cell r="T64" t="str">
            <v>和洪堂</v>
          </cell>
        </row>
        <row r="65">
          <cell r="T65" t="str">
            <v>和青堂</v>
          </cell>
        </row>
        <row r="66">
          <cell r="T66" t="str">
            <v>吴雯丽</v>
          </cell>
        </row>
        <row r="67">
          <cell r="T67" t="str">
            <v>任双狗</v>
          </cell>
        </row>
        <row r="68">
          <cell r="T68" t="str">
            <v>赵利花</v>
          </cell>
        </row>
        <row r="69">
          <cell r="T69" t="str">
            <v>韩路鹏</v>
          </cell>
        </row>
        <row r="70">
          <cell r="T70" t="str">
            <v>张东青</v>
          </cell>
        </row>
        <row r="71">
          <cell r="T71" t="str">
            <v>韩强</v>
          </cell>
        </row>
        <row r="72">
          <cell r="T72" t="str">
            <v>崔红兵</v>
          </cell>
        </row>
        <row r="73">
          <cell r="T73" t="str">
            <v>崔慧琼</v>
          </cell>
        </row>
        <row r="74">
          <cell r="T74" t="str">
            <v>崔小兵</v>
          </cell>
        </row>
        <row r="75">
          <cell r="T75" t="str">
            <v>宋时庆</v>
          </cell>
        </row>
        <row r="76">
          <cell r="T76" t="str">
            <v>韩国兵</v>
          </cell>
        </row>
        <row r="77">
          <cell r="T77" t="str">
            <v>梁保祥</v>
          </cell>
        </row>
        <row r="78">
          <cell r="T78" t="str">
            <v>宋伟东</v>
          </cell>
        </row>
        <row r="79">
          <cell r="T79" t="str">
            <v>杜改香</v>
          </cell>
        </row>
        <row r="80">
          <cell r="T80" t="str">
            <v>韩三平</v>
          </cell>
        </row>
        <row r="81">
          <cell r="T81" t="str">
            <v>王文清</v>
          </cell>
        </row>
        <row r="82">
          <cell r="T82" t="str">
            <v>张小文</v>
          </cell>
        </row>
        <row r="83">
          <cell r="T83" t="str">
            <v>胡金果</v>
          </cell>
        </row>
        <row r="84">
          <cell r="T84" t="str">
            <v>崔建明</v>
          </cell>
        </row>
        <row r="85">
          <cell r="T85" t="str">
            <v>王四龙</v>
          </cell>
        </row>
        <row r="86">
          <cell r="T86" t="str">
            <v>程双柱</v>
          </cell>
        </row>
        <row r="88">
          <cell r="T88" t="str">
            <v>苗增付</v>
          </cell>
        </row>
        <row r="89">
          <cell r="T89" t="str">
            <v>郜建明</v>
          </cell>
        </row>
        <row r="90">
          <cell r="T90" t="str">
            <v>吴常林</v>
          </cell>
        </row>
        <row r="91">
          <cell r="T91" t="str">
            <v>韩建杰</v>
          </cell>
        </row>
        <row r="92">
          <cell r="T92" t="str">
            <v>贾青水</v>
          </cell>
        </row>
        <row r="93">
          <cell r="T93" t="str">
            <v>和书青</v>
          </cell>
        </row>
        <row r="94">
          <cell r="T94" t="str">
            <v>董书平</v>
          </cell>
        </row>
        <row r="95">
          <cell r="T95" t="str">
            <v>苏改堂</v>
          </cell>
        </row>
        <row r="96">
          <cell r="T96" t="str">
            <v>张正堂</v>
          </cell>
        </row>
        <row r="97">
          <cell r="T97" t="str">
            <v>原玉昌</v>
          </cell>
        </row>
        <row r="98">
          <cell r="T98" t="str">
            <v>原朋林</v>
          </cell>
        </row>
        <row r="99">
          <cell r="T99" t="str">
            <v>张旭岗</v>
          </cell>
        </row>
        <row r="100">
          <cell r="T100" t="str">
            <v>韩元心</v>
          </cell>
        </row>
        <row r="101">
          <cell r="T101" t="str">
            <v>王亮刚</v>
          </cell>
        </row>
        <row r="102">
          <cell r="T102" t="str">
            <v>鹿永亮</v>
          </cell>
        </row>
        <row r="103">
          <cell r="T103" t="str">
            <v>苏爱国</v>
          </cell>
        </row>
        <row r="104">
          <cell r="T104" t="str">
            <v>段丽兵</v>
          </cell>
        </row>
        <row r="105">
          <cell r="T105" t="str">
            <v>王征兵</v>
          </cell>
        </row>
        <row r="106">
          <cell r="T106" t="str">
            <v>苗增付</v>
          </cell>
        </row>
        <row r="107">
          <cell r="T107" t="str">
            <v>霍妮则</v>
          </cell>
        </row>
        <row r="108">
          <cell r="T108" t="str">
            <v>崔元珍</v>
          </cell>
        </row>
        <row r="109">
          <cell r="T109" t="str">
            <v>梁义峰</v>
          </cell>
        </row>
        <row r="110">
          <cell r="T110" t="str">
            <v>韩兵只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年特困人员救助补助_2024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6"/>
  <sheetViews>
    <sheetView tabSelected="1" zoomScale="80" zoomScaleNormal="80" workbookViewId="0">
      <pane ySplit="3" topLeftCell="A4" activePane="bottomLeft" state="frozen"/>
      <selection/>
      <selection pane="bottomLeft" activeCell="AB2" sqref="AB2"/>
    </sheetView>
  </sheetViews>
  <sheetFormatPr defaultColWidth="9" defaultRowHeight="14.25"/>
  <cols>
    <col min="1" max="1" width="5" style="1" customWidth="1"/>
    <col min="2" max="2" width="7.75" style="1" customWidth="1"/>
    <col min="3" max="3" width="5.375" style="1" customWidth="1"/>
    <col min="4" max="4" width="17.65" style="6" customWidth="1"/>
    <col min="5" max="5" width="8.875" style="6" customWidth="1"/>
    <col min="6" max="8" width="3.25" style="1" customWidth="1"/>
    <col min="9" max="10" width="4.375" style="1" customWidth="1"/>
    <col min="11" max="11" width="10.875" style="1" customWidth="1"/>
    <col min="12" max="12" width="10.75" style="1" hidden="1" customWidth="1"/>
    <col min="13" max="15" width="5.125" style="1" customWidth="1"/>
    <col min="16" max="16" width="8.975" style="1" customWidth="1"/>
    <col min="17" max="17" width="7" style="1" hidden="1" customWidth="1"/>
    <col min="18" max="18" width="7.625" style="1" customWidth="1"/>
    <col min="19" max="19" width="8.625" style="1" customWidth="1"/>
    <col min="20" max="20" width="17" style="1" customWidth="1"/>
    <col min="21" max="21" width="7.75" style="7" customWidth="1"/>
    <col min="22" max="22" width="4.75" style="1" customWidth="1"/>
    <col min="23" max="23" width="15.375" style="1" customWidth="1"/>
    <col min="24" max="24" width="9" style="6" hidden="1" customWidth="1"/>
    <col min="25" max="25" width="10.375" style="1"/>
    <col min="26" max="16383" width="9" style="1"/>
  </cols>
  <sheetData>
    <row r="1" ht="90.95" customHeight="1" spans="1:2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V1" s="9"/>
      <c r="W1" s="9"/>
    </row>
    <row r="2" ht="66" customHeight="1" spans="1:23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/>
      <c r="H2" s="14"/>
      <c r="I2" s="12" t="s">
        <v>7</v>
      </c>
      <c r="J2" s="14"/>
      <c r="K2" s="11" t="s">
        <v>8</v>
      </c>
      <c r="L2" s="11" t="s">
        <v>9</v>
      </c>
      <c r="M2" s="12" t="s">
        <v>10</v>
      </c>
      <c r="N2" s="13"/>
      <c r="O2" s="14"/>
      <c r="P2" s="11" t="s">
        <v>11</v>
      </c>
      <c r="Q2" s="11" t="s">
        <v>12</v>
      </c>
      <c r="R2" s="11" t="s">
        <v>13</v>
      </c>
      <c r="S2" s="11" t="s">
        <v>14</v>
      </c>
      <c r="T2" s="24" t="s">
        <v>15</v>
      </c>
      <c r="U2" s="17" t="s">
        <v>16</v>
      </c>
      <c r="V2" s="25" t="s">
        <v>17</v>
      </c>
      <c r="W2" s="11" t="s">
        <v>18</v>
      </c>
    </row>
    <row r="3" ht="60.95" customHeight="1" spans="1:23">
      <c r="A3" s="15"/>
      <c r="B3" s="15"/>
      <c r="C3" s="15"/>
      <c r="D3" s="15"/>
      <c r="E3" s="16"/>
      <c r="F3" s="17" t="s">
        <v>19</v>
      </c>
      <c r="G3" s="17" t="s">
        <v>20</v>
      </c>
      <c r="H3" s="17" t="s">
        <v>21</v>
      </c>
      <c r="I3" s="17" t="s">
        <v>22</v>
      </c>
      <c r="J3" s="17" t="s">
        <v>23</v>
      </c>
      <c r="K3" s="16"/>
      <c r="L3" s="16"/>
      <c r="M3" s="17" t="s">
        <v>24</v>
      </c>
      <c r="N3" s="19" t="s">
        <v>25</v>
      </c>
      <c r="O3" s="17" t="s">
        <v>26</v>
      </c>
      <c r="P3" s="16"/>
      <c r="Q3" s="16"/>
      <c r="R3" s="16"/>
      <c r="S3" s="16"/>
      <c r="T3" s="26"/>
      <c r="U3" s="17"/>
      <c r="V3" s="27"/>
      <c r="W3" s="16"/>
    </row>
    <row r="4" ht="33.95" customHeight="1" spans="1:24">
      <c r="A4" s="18">
        <v>1</v>
      </c>
      <c r="B4" s="18" t="s">
        <v>27</v>
      </c>
      <c r="C4" s="18" t="s">
        <v>28</v>
      </c>
      <c r="D4" s="19" t="s">
        <v>29</v>
      </c>
      <c r="E4" s="19"/>
      <c r="F4" s="19"/>
      <c r="G4" s="19" t="s">
        <v>30</v>
      </c>
      <c r="H4" s="19"/>
      <c r="I4" s="19"/>
      <c r="J4" s="19" t="s">
        <v>30</v>
      </c>
      <c r="K4" s="19">
        <v>874</v>
      </c>
      <c r="L4" s="19">
        <v>2535.99</v>
      </c>
      <c r="M4" s="19" t="s">
        <v>30</v>
      </c>
      <c r="N4" s="19"/>
      <c r="O4" s="19"/>
      <c r="P4" s="19">
        <v>205</v>
      </c>
      <c r="Q4" s="19">
        <v>564</v>
      </c>
      <c r="R4" s="19" t="s">
        <v>31</v>
      </c>
      <c r="S4" s="21" t="s">
        <v>32</v>
      </c>
      <c r="T4" s="81" t="s">
        <v>33</v>
      </c>
      <c r="U4" s="29" t="s">
        <v>27</v>
      </c>
      <c r="V4" s="18" t="s">
        <v>34</v>
      </c>
      <c r="W4" s="18"/>
      <c r="X4" s="6" t="str">
        <f>VLOOKUP(U4,[1]汇总表!$T$5:$T$110,1,0)</f>
        <v>霍喜珍</v>
      </c>
    </row>
    <row r="5" ht="33.95" customHeight="1" spans="1:24">
      <c r="A5" s="18">
        <v>2</v>
      </c>
      <c r="B5" s="18" t="s">
        <v>35</v>
      </c>
      <c r="C5" s="18" t="s">
        <v>28</v>
      </c>
      <c r="D5" s="20" t="s">
        <v>36</v>
      </c>
      <c r="E5" s="19"/>
      <c r="F5" s="19" t="s">
        <v>30</v>
      </c>
      <c r="G5" s="19"/>
      <c r="H5" s="19"/>
      <c r="I5" s="19"/>
      <c r="J5" s="19" t="s">
        <v>30</v>
      </c>
      <c r="K5" s="19">
        <v>874</v>
      </c>
      <c r="L5" s="19">
        <v>2535.99</v>
      </c>
      <c r="M5" s="19" t="s">
        <v>30</v>
      </c>
      <c r="N5" s="19"/>
      <c r="O5" s="19"/>
      <c r="P5" s="19">
        <v>205</v>
      </c>
      <c r="Q5" s="19">
        <v>564</v>
      </c>
      <c r="R5" s="19" t="s">
        <v>31</v>
      </c>
      <c r="S5" s="21" t="s">
        <v>32</v>
      </c>
      <c r="T5" s="81" t="s">
        <v>37</v>
      </c>
      <c r="U5" s="29" t="s">
        <v>35</v>
      </c>
      <c r="V5" s="18"/>
      <c r="W5" s="18"/>
      <c r="X5" s="6" t="str">
        <f>VLOOKUP(U5,[1]汇总表!$T$5:$T$110,1,0)</f>
        <v>和珍祥</v>
      </c>
    </row>
    <row r="6" s="1" customFormat="1" ht="33.95" customHeight="1" spans="1:24">
      <c r="A6" s="18">
        <v>3</v>
      </c>
      <c r="B6" s="18" t="s">
        <v>38</v>
      </c>
      <c r="C6" s="18" t="s">
        <v>28</v>
      </c>
      <c r="D6" s="20" t="s">
        <v>39</v>
      </c>
      <c r="E6" s="19"/>
      <c r="F6" s="19" t="s">
        <v>30</v>
      </c>
      <c r="G6" s="19"/>
      <c r="H6" s="19"/>
      <c r="I6" s="19"/>
      <c r="J6" s="19" t="s">
        <v>30</v>
      </c>
      <c r="K6" s="19">
        <v>874</v>
      </c>
      <c r="L6" s="19">
        <v>2535.99</v>
      </c>
      <c r="N6" s="19"/>
      <c r="O6" s="19" t="s">
        <v>30</v>
      </c>
      <c r="P6" s="19">
        <v>1025</v>
      </c>
      <c r="Q6" s="19">
        <v>2820</v>
      </c>
      <c r="R6" s="19" t="s">
        <v>31</v>
      </c>
      <c r="S6" s="21" t="s">
        <v>40</v>
      </c>
      <c r="T6" s="81" t="s">
        <v>41</v>
      </c>
      <c r="U6" s="29" t="s">
        <v>38</v>
      </c>
      <c r="V6" s="18"/>
      <c r="W6" s="18" t="s">
        <v>42</v>
      </c>
      <c r="X6" s="6" t="str">
        <f>VLOOKUP(U6,[1]汇总表!$T$5:$T$110,1,0)</f>
        <v>韩福明</v>
      </c>
    </row>
    <row r="7" ht="33.95" customHeight="1" spans="1:24">
      <c r="A7" s="18">
        <v>4</v>
      </c>
      <c r="B7" s="18" t="s">
        <v>43</v>
      </c>
      <c r="C7" s="18" t="s">
        <v>28</v>
      </c>
      <c r="D7" s="20" t="s">
        <v>44</v>
      </c>
      <c r="E7" s="19"/>
      <c r="F7" s="19" t="s">
        <v>30</v>
      </c>
      <c r="G7" s="19"/>
      <c r="H7" s="19"/>
      <c r="I7" s="19"/>
      <c r="J7" s="19" t="s">
        <v>30</v>
      </c>
      <c r="K7" s="19">
        <v>874</v>
      </c>
      <c r="L7" s="19">
        <v>2535.99</v>
      </c>
      <c r="M7" s="19" t="s">
        <v>30</v>
      </c>
      <c r="N7" s="19"/>
      <c r="O7" s="19"/>
      <c r="P7" s="19">
        <v>205</v>
      </c>
      <c r="Q7" s="19">
        <v>564</v>
      </c>
      <c r="R7" s="19" t="s">
        <v>31</v>
      </c>
      <c r="S7" s="21" t="s">
        <v>45</v>
      </c>
      <c r="T7" s="81" t="s">
        <v>46</v>
      </c>
      <c r="U7" s="29" t="s">
        <v>47</v>
      </c>
      <c r="V7" s="18"/>
      <c r="W7" s="18"/>
      <c r="X7" s="6" t="str">
        <f>VLOOKUP(U7,[1]汇总表!$T$5:$T$110,1,0)</f>
        <v>郭飞</v>
      </c>
    </row>
    <row r="8" ht="33.95" customHeight="1" spans="1:24">
      <c r="A8" s="18">
        <v>5</v>
      </c>
      <c r="B8" s="18" t="s">
        <v>48</v>
      </c>
      <c r="C8" s="18" t="s">
        <v>28</v>
      </c>
      <c r="D8" s="20" t="s">
        <v>39</v>
      </c>
      <c r="E8" s="19"/>
      <c r="F8" s="19" t="s">
        <v>30</v>
      </c>
      <c r="G8" s="19"/>
      <c r="H8" s="19"/>
      <c r="I8" s="19"/>
      <c r="J8" s="19" t="s">
        <v>30</v>
      </c>
      <c r="K8" s="19">
        <v>874</v>
      </c>
      <c r="L8" s="19">
        <v>2535.99</v>
      </c>
      <c r="M8" s="19"/>
      <c r="N8" s="19" t="s">
        <v>30</v>
      </c>
      <c r="O8" s="19"/>
      <c r="P8" s="19">
        <v>513</v>
      </c>
      <c r="Q8" s="19">
        <v>1410</v>
      </c>
      <c r="R8" s="19" t="s">
        <v>31</v>
      </c>
      <c r="S8" s="21" t="s">
        <v>49</v>
      </c>
      <c r="T8" s="81" t="s">
        <v>50</v>
      </c>
      <c r="U8" s="29" t="s">
        <v>51</v>
      </c>
      <c r="V8" s="18"/>
      <c r="W8" s="18"/>
      <c r="X8" s="6" t="str">
        <f>VLOOKUP(U8,[1]汇总表!$T$5:$T$110,1,0)</f>
        <v>王联安</v>
      </c>
    </row>
    <row r="9" ht="33.95" customHeight="1" spans="1:24">
      <c r="A9" s="18">
        <v>6</v>
      </c>
      <c r="B9" s="18" t="s">
        <v>52</v>
      </c>
      <c r="C9" s="18" t="s">
        <v>28</v>
      </c>
      <c r="D9" s="20" t="s">
        <v>53</v>
      </c>
      <c r="E9" s="19"/>
      <c r="F9" s="19" t="s">
        <v>30</v>
      </c>
      <c r="G9" s="19"/>
      <c r="H9" s="19"/>
      <c r="I9" s="19"/>
      <c r="J9" s="19" t="s">
        <v>30</v>
      </c>
      <c r="K9" s="19">
        <v>874</v>
      </c>
      <c r="L9" s="19">
        <v>2535.99</v>
      </c>
      <c r="M9" s="19"/>
      <c r="N9" s="19" t="s">
        <v>30</v>
      </c>
      <c r="O9" s="19"/>
      <c r="P9" s="19">
        <v>513</v>
      </c>
      <c r="Q9" s="19">
        <v>1410</v>
      </c>
      <c r="R9" s="19" t="s">
        <v>31</v>
      </c>
      <c r="S9" s="21" t="s">
        <v>54</v>
      </c>
      <c r="T9" s="81" t="s">
        <v>55</v>
      </c>
      <c r="U9" s="29" t="s">
        <v>56</v>
      </c>
      <c r="V9" s="18"/>
      <c r="W9" s="18"/>
      <c r="X9" s="6" t="str">
        <f>VLOOKUP(U9,[1]汇总表!$T$5:$T$110,1,0)</f>
        <v>王华琴</v>
      </c>
    </row>
    <row r="10" ht="33.95" customHeight="1" spans="1:24">
      <c r="A10" s="18">
        <v>7</v>
      </c>
      <c r="B10" s="18" t="s">
        <v>57</v>
      </c>
      <c r="C10" s="18" t="s">
        <v>28</v>
      </c>
      <c r="D10" s="20" t="s">
        <v>58</v>
      </c>
      <c r="E10" s="19"/>
      <c r="F10" s="19" t="s">
        <v>30</v>
      </c>
      <c r="G10" s="19"/>
      <c r="H10" s="19"/>
      <c r="I10" s="19"/>
      <c r="J10" s="19" t="s">
        <v>30</v>
      </c>
      <c r="K10" s="19">
        <v>874</v>
      </c>
      <c r="L10" s="19">
        <v>2535.99</v>
      </c>
      <c r="M10" s="19"/>
      <c r="N10" s="19" t="s">
        <v>30</v>
      </c>
      <c r="O10" s="19"/>
      <c r="P10" s="19">
        <v>513</v>
      </c>
      <c r="Q10" s="19">
        <v>1410</v>
      </c>
      <c r="R10" s="19" t="s">
        <v>31</v>
      </c>
      <c r="S10" s="21" t="s">
        <v>59</v>
      </c>
      <c r="T10" s="81" t="s">
        <v>60</v>
      </c>
      <c r="U10" s="29" t="s">
        <v>57</v>
      </c>
      <c r="V10" s="18"/>
      <c r="W10" s="18"/>
      <c r="X10" s="6" t="str">
        <f>VLOOKUP(U10,[1]汇总表!$T$5:$T$110,1,0)</f>
        <v>李四堂</v>
      </c>
    </row>
    <row r="11" ht="33.95" customHeight="1" spans="1:24">
      <c r="A11" s="18">
        <v>8</v>
      </c>
      <c r="B11" s="18" t="s">
        <v>61</v>
      </c>
      <c r="C11" s="18" t="s">
        <v>28</v>
      </c>
      <c r="D11" s="20" t="s">
        <v>62</v>
      </c>
      <c r="E11" s="19"/>
      <c r="F11" s="19" t="s">
        <v>30</v>
      </c>
      <c r="G11" s="19"/>
      <c r="H11" s="19"/>
      <c r="I11" s="19"/>
      <c r="J11" s="19" t="s">
        <v>30</v>
      </c>
      <c r="K11" s="19">
        <v>874</v>
      </c>
      <c r="L11" s="19">
        <v>2535.99</v>
      </c>
      <c r="M11" s="19"/>
      <c r="N11" s="19"/>
      <c r="O11" s="19" t="s">
        <v>30</v>
      </c>
      <c r="P11" s="19">
        <v>1025</v>
      </c>
      <c r="Q11" s="19">
        <v>2820</v>
      </c>
      <c r="R11" s="19" t="s">
        <v>31</v>
      </c>
      <c r="S11" s="21" t="s">
        <v>63</v>
      </c>
      <c r="T11" s="81" t="s">
        <v>64</v>
      </c>
      <c r="U11" s="29" t="s">
        <v>65</v>
      </c>
      <c r="V11" s="18"/>
      <c r="W11" s="18"/>
      <c r="X11" s="6" t="str">
        <f>VLOOKUP(U11,[1]汇总表!$T$5:$T$110,1,0)</f>
        <v>常立苗</v>
      </c>
    </row>
    <row r="12" s="1" customFormat="1" ht="33.95" customHeight="1" spans="1:24">
      <c r="A12" s="18">
        <v>9</v>
      </c>
      <c r="B12" s="18" t="s">
        <v>66</v>
      </c>
      <c r="C12" s="19" t="s">
        <v>28</v>
      </c>
      <c r="D12" s="20" t="s">
        <v>67</v>
      </c>
      <c r="E12" s="19"/>
      <c r="F12" s="19" t="s">
        <v>30</v>
      </c>
      <c r="G12" s="19"/>
      <c r="H12" s="19"/>
      <c r="I12" s="19"/>
      <c r="J12" s="19" t="s">
        <v>30</v>
      </c>
      <c r="K12" s="19">
        <v>874</v>
      </c>
      <c r="L12" s="19">
        <v>2535.99</v>
      </c>
      <c r="N12" s="19" t="s">
        <v>30</v>
      </c>
      <c r="O12" s="19"/>
      <c r="P12" s="19">
        <v>513</v>
      </c>
      <c r="Q12" s="19">
        <v>1410</v>
      </c>
      <c r="R12" s="19" t="s">
        <v>31</v>
      </c>
      <c r="S12" s="21" t="s">
        <v>54</v>
      </c>
      <c r="T12" s="81" t="s">
        <v>68</v>
      </c>
      <c r="U12" s="29" t="s">
        <v>69</v>
      </c>
      <c r="V12" s="18"/>
      <c r="W12" s="19" t="s">
        <v>70</v>
      </c>
      <c r="X12" s="6" t="str">
        <f>VLOOKUP(U12,[1]汇总表!$T$5:$T$110,1,0)</f>
        <v>贾华芳</v>
      </c>
    </row>
    <row r="13" ht="33.95" customHeight="1" spans="1:24">
      <c r="A13" s="18">
        <v>10</v>
      </c>
      <c r="B13" s="18" t="s">
        <v>71</v>
      </c>
      <c r="C13" s="19" t="s">
        <v>28</v>
      </c>
      <c r="D13" s="20" t="s">
        <v>72</v>
      </c>
      <c r="E13" s="19">
        <v>2019</v>
      </c>
      <c r="F13" s="19" t="s">
        <v>30</v>
      </c>
      <c r="G13" s="19"/>
      <c r="H13" s="19"/>
      <c r="I13" s="19"/>
      <c r="J13" s="19" t="s">
        <v>30</v>
      </c>
      <c r="K13" s="19">
        <v>874</v>
      </c>
      <c r="L13" s="19">
        <v>2535.99</v>
      </c>
      <c r="M13" s="19" t="s">
        <v>30</v>
      </c>
      <c r="N13" s="19"/>
      <c r="O13" s="19"/>
      <c r="P13" s="19">
        <v>205</v>
      </c>
      <c r="Q13" s="19">
        <v>564</v>
      </c>
      <c r="R13" s="19" t="s">
        <v>31</v>
      </c>
      <c r="S13" s="21" t="s">
        <v>73</v>
      </c>
      <c r="T13" s="81" t="s">
        <v>74</v>
      </c>
      <c r="U13" s="29" t="s">
        <v>75</v>
      </c>
      <c r="V13" s="18"/>
      <c r="W13" s="19"/>
      <c r="X13" s="6" t="str">
        <f>VLOOKUP(U13,[1]汇总表!$T$5:$T$110,1,0)</f>
        <v>段雪丽</v>
      </c>
    </row>
    <row r="14" ht="33.95" customHeight="1" spans="1:24">
      <c r="A14" s="18">
        <v>11</v>
      </c>
      <c r="B14" s="18" t="s">
        <v>76</v>
      </c>
      <c r="C14" s="19" t="s">
        <v>28</v>
      </c>
      <c r="D14" s="20" t="s">
        <v>77</v>
      </c>
      <c r="E14" s="19" t="s">
        <v>78</v>
      </c>
      <c r="F14" s="19" t="s">
        <v>30</v>
      </c>
      <c r="G14" s="19"/>
      <c r="H14" s="19"/>
      <c r="I14" s="19"/>
      <c r="J14" s="19" t="s">
        <v>30</v>
      </c>
      <c r="K14" s="19">
        <v>874</v>
      </c>
      <c r="L14" s="19">
        <v>2535.99</v>
      </c>
      <c r="M14" s="19"/>
      <c r="N14" s="19" t="s">
        <v>30</v>
      </c>
      <c r="O14" s="19"/>
      <c r="P14" s="19">
        <v>513</v>
      </c>
      <c r="Q14" s="19">
        <v>1410</v>
      </c>
      <c r="R14" s="19" t="s">
        <v>31</v>
      </c>
      <c r="S14" s="21" t="s">
        <v>73</v>
      </c>
      <c r="T14" s="81" t="s">
        <v>79</v>
      </c>
      <c r="U14" s="29" t="s">
        <v>80</v>
      </c>
      <c r="V14" s="18"/>
      <c r="W14" s="19"/>
      <c r="X14" s="6" t="str">
        <f>VLOOKUP(U14,[1]汇总表!$T$5:$T$110,1,0)</f>
        <v>宋旭青</v>
      </c>
    </row>
    <row r="15" ht="33.95" customHeight="1" spans="1:24">
      <c r="A15" s="18">
        <v>12</v>
      </c>
      <c r="B15" s="18" t="s">
        <v>38</v>
      </c>
      <c r="C15" s="18" t="s">
        <v>28</v>
      </c>
      <c r="D15" s="20" t="s">
        <v>72</v>
      </c>
      <c r="E15" s="19">
        <v>2021.3</v>
      </c>
      <c r="F15" s="19" t="s">
        <v>30</v>
      </c>
      <c r="G15" s="19"/>
      <c r="H15" s="19"/>
      <c r="I15" s="19"/>
      <c r="J15" s="19" t="s">
        <v>30</v>
      </c>
      <c r="K15" s="19">
        <v>874</v>
      </c>
      <c r="L15" s="19">
        <v>2535.99</v>
      </c>
      <c r="M15" s="19"/>
      <c r="N15" s="19" t="s">
        <v>30</v>
      </c>
      <c r="O15" s="19"/>
      <c r="P15" s="19">
        <v>513</v>
      </c>
      <c r="Q15" s="19">
        <v>1410</v>
      </c>
      <c r="R15" s="19" t="s">
        <v>31</v>
      </c>
      <c r="S15" s="21" t="s">
        <v>40</v>
      </c>
      <c r="T15" s="81" t="s">
        <v>81</v>
      </c>
      <c r="U15" s="29" t="s">
        <v>38</v>
      </c>
      <c r="V15" s="18"/>
      <c r="W15" s="18"/>
      <c r="X15" s="6" t="str">
        <f>VLOOKUP(U15,[1]汇总表!$T$5:$T$110,1,0)</f>
        <v>韩福明</v>
      </c>
    </row>
    <row r="16" s="1" customFormat="1" ht="33.95" customHeight="1" spans="1:24">
      <c r="A16" s="18">
        <v>13</v>
      </c>
      <c r="B16" s="18" t="s">
        <v>82</v>
      </c>
      <c r="C16" s="19" t="s">
        <v>28</v>
      </c>
      <c r="D16" s="20" t="s">
        <v>83</v>
      </c>
      <c r="E16" s="19">
        <v>2022.7</v>
      </c>
      <c r="F16" s="19" t="s">
        <v>30</v>
      </c>
      <c r="G16" s="19"/>
      <c r="H16" s="19"/>
      <c r="I16" s="19"/>
      <c r="J16" s="19" t="s">
        <v>30</v>
      </c>
      <c r="K16" s="19">
        <v>874</v>
      </c>
      <c r="L16" s="19">
        <v>2535.99</v>
      </c>
      <c r="M16" s="19" t="s">
        <v>30</v>
      </c>
      <c r="N16" s="19"/>
      <c r="O16" s="19"/>
      <c r="P16" s="19">
        <v>205</v>
      </c>
      <c r="Q16" s="19">
        <v>564</v>
      </c>
      <c r="R16" s="19" t="s">
        <v>31</v>
      </c>
      <c r="S16" s="21" t="s">
        <v>45</v>
      </c>
      <c r="T16" s="81" t="s">
        <v>84</v>
      </c>
      <c r="U16" s="29" t="s">
        <v>85</v>
      </c>
      <c r="V16" s="18"/>
      <c r="W16" s="19" t="s">
        <v>86</v>
      </c>
      <c r="X16" s="6" t="e">
        <f>VLOOKUP(U16,[1]汇总表!$T$5:$T$110,1,0)</f>
        <v>#N/A</v>
      </c>
    </row>
    <row r="17" s="1" customFormat="1" ht="33.95" customHeight="1" spans="1:24">
      <c r="A17" s="18">
        <v>14</v>
      </c>
      <c r="B17" s="18" t="s">
        <v>87</v>
      </c>
      <c r="C17" s="19" t="s">
        <v>28</v>
      </c>
      <c r="D17" s="20" t="s">
        <v>88</v>
      </c>
      <c r="E17" s="19" t="s">
        <v>78</v>
      </c>
      <c r="F17" s="19" t="s">
        <v>30</v>
      </c>
      <c r="G17" s="19"/>
      <c r="H17" s="19"/>
      <c r="I17" s="19" t="s">
        <v>30</v>
      </c>
      <c r="J17" s="19"/>
      <c r="K17" s="19">
        <v>874</v>
      </c>
      <c r="L17" s="19">
        <v>2305.5</v>
      </c>
      <c r="M17" s="19" t="s">
        <v>30</v>
      </c>
      <c r="N17" s="19"/>
      <c r="O17" s="19"/>
      <c r="P17" s="19">
        <v>205</v>
      </c>
      <c r="Q17" s="19">
        <v>300</v>
      </c>
      <c r="R17" s="19"/>
      <c r="S17" s="21" t="s">
        <v>54</v>
      </c>
      <c r="T17" s="81" t="s">
        <v>89</v>
      </c>
      <c r="U17" s="29" t="s">
        <v>90</v>
      </c>
      <c r="V17" s="18"/>
      <c r="W17" s="19"/>
      <c r="X17" s="6"/>
    </row>
    <row r="18" s="1" customFormat="1" ht="33.95" customHeight="1" spans="1:24">
      <c r="A18" s="18">
        <v>15</v>
      </c>
      <c r="B18" s="18" t="s">
        <v>91</v>
      </c>
      <c r="C18" s="18" t="s">
        <v>28</v>
      </c>
      <c r="D18" s="20" t="s">
        <v>72</v>
      </c>
      <c r="E18" s="19">
        <v>2020.9</v>
      </c>
      <c r="F18" s="19" t="s">
        <v>30</v>
      </c>
      <c r="G18" s="19"/>
      <c r="H18" s="19"/>
      <c r="I18" s="19" t="s">
        <v>30</v>
      </c>
      <c r="K18" s="19">
        <v>794.5</v>
      </c>
      <c r="L18" s="19">
        <v>2305.5</v>
      </c>
      <c r="M18" s="19"/>
      <c r="N18" s="19" t="s">
        <v>30</v>
      </c>
      <c r="P18" s="19">
        <v>200</v>
      </c>
      <c r="Q18" s="19">
        <v>600</v>
      </c>
      <c r="R18" s="19"/>
      <c r="S18" s="21" t="s">
        <v>49</v>
      </c>
      <c r="T18" s="81" t="s">
        <v>92</v>
      </c>
      <c r="U18" s="29" t="s">
        <v>93</v>
      </c>
      <c r="V18" s="18"/>
      <c r="W18" s="18" t="s">
        <v>94</v>
      </c>
      <c r="X18" s="6"/>
    </row>
    <row r="19" ht="33.95" customHeight="1" spans="1:24">
      <c r="A19" s="18">
        <v>16</v>
      </c>
      <c r="B19" s="18" t="s">
        <v>95</v>
      </c>
      <c r="C19" s="19" t="s">
        <v>28</v>
      </c>
      <c r="D19" s="20" t="s">
        <v>96</v>
      </c>
      <c r="E19" s="19"/>
      <c r="F19" s="19" t="s">
        <v>30</v>
      </c>
      <c r="G19" s="19"/>
      <c r="H19" s="19"/>
      <c r="I19" s="19" t="s">
        <v>30</v>
      </c>
      <c r="J19" s="19"/>
      <c r="K19" s="19">
        <v>794.5</v>
      </c>
      <c r="L19" s="19">
        <v>2305.5</v>
      </c>
      <c r="M19" s="19" t="s">
        <v>30</v>
      </c>
      <c r="N19" s="19"/>
      <c r="O19" s="19"/>
      <c r="P19" s="19">
        <v>100</v>
      </c>
      <c r="Q19" s="19">
        <v>300</v>
      </c>
      <c r="R19" s="19"/>
      <c r="S19" s="21" t="s">
        <v>32</v>
      </c>
      <c r="T19" s="81" t="s">
        <v>97</v>
      </c>
      <c r="U19" s="29" t="s">
        <v>98</v>
      </c>
      <c r="V19" s="18"/>
      <c r="W19" s="19"/>
      <c r="X19" s="6" t="e">
        <f>VLOOKUP(U19,[1]汇总表!$T$5:$T$110,1,0)</f>
        <v>#N/A</v>
      </c>
    </row>
    <row r="20" ht="33.95" customHeight="1" spans="1:24">
      <c r="A20" s="18">
        <v>17</v>
      </c>
      <c r="B20" s="18" t="s">
        <v>99</v>
      </c>
      <c r="C20" s="19" t="s">
        <v>28</v>
      </c>
      <c r="D20" s="20" t="s">
        <v>100</v>
      </c>
      <c r="E20" s="19"/>
      <c r="F20" s="19" t="s">
        <v>30</v>
      </c>
      <c r="G20" s="19"/>
      <c r="H20" s="19"/>
      <c r="I20" s="19" t="s">
        <v>30</v>
      </c>
      <c r="J20" s="19"/>
      <c r="K20" s="19">
        <v>794.5</v>
      </c>
      <c r="L20" s="19">
        <v>2305.5</v>
      </c>
      <c r="M20" s="19" t="s">
        <v>30</v>
      </c>
      <c r="N20" s="19"/>
      <c r="O20" s="19"/>
      <c r="P20" s="19">
        <v>100</v>
      </c>
      <c r="Q20" s="19">
        <v>300</v>
      </c>
      <c r="R20" s="19"/>
      <c r="S20" s="21" t="s">
        <v>32</v>
      </c>
      <c r="T20" s="81" t="s">
        <v>101</v>
      </c>
      <c r="U20" s="29" t="s">
        <v>102</v>
      </c>
      <c r="V20" s="18"/>
      <c r="W20" s="19"/>
      <c r="X20" s="6" t="str">
        <f>VLOOKUP(U20,[1]汇总表!$T$5:$T$110,1,0)</f>
        <v>马玉珍</v>
      </c>
    </row>
    <row r="21" ht="33.95" customHeight="1" spans="1:24">
      <c r="A21" s="18">
        <v>18</v>
      </c>
      <c r="B21" s="18" t="s">
        <v>103</v>
      </c>
      <c r="C21" s="19" t="s">
        <v>28</v>
      </c>
      <c r="D21" s="20" t="s">
        <v>67</v>
      </c>
      <c r="E21" s="19"/>
      <c r="F21" s="19" t="s">
        <v>30</v>
      </c>
      <c r="G21" s="19"/>
      <c r="H21" s="19"/>
      <c r="I21" s="19" t="s">
        <v>30</v>
      </c>
      <c r="J21" s="19"/>
      <c r="K21" s="19">
        <v>794.5</v>
      </c>
      <c r="L21" s="19">
        <v>2305.5</v>
      </c>
      <c r="M21" s="19" t="s">
        <v>30</v>
      </c>
      <c r="N21" s="19"/>
      <c r="O21" s="19"/>
      <c r="P21" s="19">
        <v>100</v>
      </c>
      <c r="Q21" s="19">
        <v>300</v>
      </c>
      <c r="R21" s="19"/>
      <c r="S21" s="21" t="s">
        <v>32</v>
      </c>
      <c r="T21" s="81" t="s">
        <v>104</v>
      </c>
      <c r="U21" s="29" t="s">
        <v>105</v>
      </c>
      <c r="V21" s="18"/>
      <c r="W21" s="19"/>
      <c r="X21" s="6" t="str">
        <f>VLOOKUP(U21,[1]汇总表!$T$5:$T$110,1,0)</f>
        <v>杜庭英</v>
      </c>
    </row>
    <row r="22" ht="33.95" customHeight="1" spans="1:24">
      <c r="A22" s="18">
        <v>19</v>
      </c>
      <c r="B22" s="18" t="s">
        <v>106</v>
      </c>
      <c r="C22" s="19" t="s">
        <v>28</v>
      </c>
      <c r="D22" s="20" t="s">
        <v>39</v>
      </c>
      <c r="E22" s="19"/>
      <c r="F22" s="19" t="s">
        <v>30</v>
      </c>
      <c r="G22" s="19"/>
      <c r="H22" s="19"/>
      <c r="I22" s="19" t="s">
        <v>30</v>
      </c>
      <c r="J22" s="19"/>
      <c r="K22" s="19">
        <v>794.5</v>
      </c>
      <c r="L22" s="19">
        <v>2305.5</v>
      </c>
      <c r="M22" s="19" t="s">
        <v>30</v>
      </c>
      <c r="N22" s="19"/>
      <c r="O22" s="19"/>
      <c r="P22" s="19">
        <v>100</v>
      </c>
      <c r="Q22" s="19">
        <v>300</v>
      </c>
      <c r="R22" s="19"/>
      <c r="S22" s="21" t="s">
        <v>107</v>
      </c>
      <c r="T22" s="81" t="s">
        <v>108</v>
      </c>
      <c r="U22" s="29" t="s">
        <v>82</v>
      </c>
      <c r="V22" s="18"/>
      <c r="W22" s="19"/>
      <c r="X22" s="6" t="str">
        <f>VLOOKUP(U22,[1]汇总表!$T$5:$T$110,1,0)</f>
        <v>张堂则</v>
      </c>
    </row>
    <row r="23" ht="33.95" customHeight="1" spans="1:24">
      <c r="A23" s="18">
        <v>20</v>
      </c>
      <c r="B23" s="18" t="s">
        <v>109</v>
      </c>
      <c r="C23" s="19" t="s">
        <v>28</v>
      </c>
      <c r="D23" s="20" t="s">
        <v>110</v>
      </c>
      <c r="E23" s="19"/>
      <c r="F23" s="19" t="s">
        <v>30</v>
      </c>
      <c r="G23" s="19"/>
      <c r="H23" s="19"/>
      <c r="I23" s="19" t="s">
        <v>30</v>
      </c>
      <c r="J23" s="19"/>
      <c r="K23" s="19">
        <v>794.5</v>
      </c>
      <c r="L23" s="19">
        <v>2305.5</v>
      </c>
      <c r="M23" s="19" t="s">
        <v>30</v>
      </c>
      <c r="N23" s="19"/>
      <c r="O23" s="19"/>
      <c r="P23" s="19">
        <v>100</v>
      </c>
      <c r="Q23" s="19">
        <v>300</v>
      </c>
      <c r="R23" s="19"/>
      <c r="S23" s="21" t="s">
        <v>111</v>
      </c>
      <c r="T23" s="81" t="s">
        <v>112</v>
      </c>
      <c r="U23" s="29" t="s">
        <v>113</v>
      </c>
      <c r="V23" s="18"/>
      <c r="W23" s="19"/>
      <c r="X23" s="6" t="str">
        <f>VLOOKUP(U23,[1]汇总表!$T$5:$T$110,1,0)</f>
        <v>鹿会芳</v>
      </c>
    </row>
    <row r="24" ht="33.95" customHeight="1" spans="1:24">
      <c r="A24" s="18">
        <v>21</v>
      </c>
      <c r="B24" s="18" t="s">
        <v>114</v>
      </c>
      <c r="C24" s="19" t="s">
        <v>28</v>
      </c>
      <c r="D24" s="20" t="s">
        <v>72</v>
      </c>
      <c r="E24" s="19"/>
      <c r="F24" s="19" t="s">
        <v>30</v>
      </c>
      <c r="G24" s="19"/>
      <c r="H24" s="19"/>
      <c r="I24" s="19" t="s">
        <v>30</v>
      </c>
      <c r="J24" s="19"/>
      <c r="K24" s="19">
        <v>794.5</v>
      </c>
      <c r="L24" s="19">
        <v>2305.5</v>
      </c>
      <c r="M24" s="19" t="s">
        <v>30</v>
      </c>
      <c r="N24" s="19"/>
      <c r="O24" s="19"/>
      <c r="P24" s="19">
        <v>100</v>
      </c>
      <c r="Q24" s="19">
        <v>300</v>
      </c>
      <c r="R24" s="19"/>
      <c r="S24" s="21" t="s">
        <v>111</v>
      </c>
      <c r="T24" s="81" t="s">
        <v>115</v>
      </c>
      <c r="U24" s="29" t="s">
        <v>116</v>
      </c>
      <c r="V24" s="18"/>
      <c r="W24" s="19"/>
      <c r="X24" s="6" t="str">
        <f>VLOOKUP(U24,[1]汇总表!$T$5:$T$110,1,0)</f>
        <v>鹿少东</v>
      </c>
    </row>
    <row r="25" ht="33.95" customHeight="1" spans="1:24">
      <c r="A25" s="18">
        <v>22</v>
      </c>
      <c r="B25" s="18" t="s">
        <v>117</v>
      </c>
      <c r="C25" s="19" t="s">
        <v>28</v>
      </c>
      <c r="D25" s="20" t="s">
        <v>118</v>
      </c>
      <c r="E25" s="19"/>
      <c r="F25" s="19" t="s">
        <v>30</v>
      </c>
      <c r="G25" s="19"/>
      <c r="H25" s="19"/>
      <c r="I25" s="19" t="s">
        <v>30</v>
      </c>
      <c r="J25" s="19"/>
      <c r="K25" s="19">
        <v>794.5</v>
      </c>
      <c r="L25" s="19">
        <v>2305.5</v>
      </c>
      <c r="M25" s="19" t="s">
        <v>30</v>
      </c>
      <c r="N25" s="19"/>
      <c r="O25" s="19"/>
      <c r="P25" s="19">
        <v>100</v>
      </c>
      <c r="Q25" s="19">
        <v>300</v>
      </c>
      <c r="R25" s="19"/>
      <c r="S25" s="21" t="s">
        <v>45</v>
      </c>
      <c r="T25" s="81" t="s">
        <v>119</v>
      </c>
      <c r="U25" s="29" t="s">
        <v>80</v>
      </c>
      <c r="V25" s="18"/>
      <c r="W25" s="19"/>
      <c r="X25" s="6" t="str">
        <f>VLOOKUP(U25,[1]汇总表!$T$5:$T$110,1,0)</f>
        <v>宋旭青</v>
      </c>
    </row>
    <row r="26" ht="33.95" customHeight="1" spans="1:24">
      <c r="A26" s="18">
        <v>23</v>
      </c>
      <c r="B26" s="18" t="s">
        <v>120</v>
      </c>
      <c r="C26" s="19" t="s">
        <v>28</v>
      </c>
      <c r="D26" s="20" t="s">
        <v>83</v>
      </c>
      <c r="E26" s="19"/>
      <c r="F26" s="19" t="s">
        <v>30</v>
      </c>
      <c r="G26" s="19"/>
      <c r="H26" s="19"/>
      <c r="I26" s="19" t="s">
        <v>30</v>
      </c>
      <c r="J26" s="19"/>
      <c r="K26" s="19">
        <v>794.5</v>
      </c>
      <c r="L26" s="19">
        <v>2305.5</v>
      </c>
      <c r="M26" s="19" t="s">
        <v>30</v>
      </c>
      <c r="N26" s="19"/>
      <c r="O26" s="19"/>
      <c r="P26" s="19">
        <v>100</v>
      </c>
      <c r="Q26" s="19">
        <v>300</v>
      </c>
      <c r="R26" s="19"/>
      <c r="S26" s="21" t="s">
        <v>121</v>
      </c>
      <c r="T26" s="81" t="s">
        <v>122</v>
      </c>
      <c r="U26" s="29" t="s">
        <v>123</v>
      </c>
      <c r="V26" s="18"/>
      <c r="W26" s="19"/>
      <c r="X26" s="6" t="e">
        <f>VLOOKUP(U26,[1]汇总表!$T$5:$T$110,1,0)</f>
        <v>#N/A</v>
      </c>
    </row>
    <row r="27" ht="33.95" customHeight="1" spans="1:24">
      <c r="A27" s="18">
        <v>24</v>
      </c>
      <c r="B27" s="18" t="s">
        <v>124</v>
      </c>
      <c r="C27" s="19" t="s">
        <v>28</v>
      </c>
      <c r="D27" s="20" t="s">
        <v>125</v>
      </c>
      <c r="E27" s="19"/>
      <c r="F27" s="19" t="s">
        <v>30</v>
      </c>
      <c r="G27" s="19"/>
      <c r="H27" s="19"/>
      <c r="I27" s="19" t="s">
        <v>30</v>
      </c>
      <c r="J27" s="19"/>
      <c r="K27" s="19">
        <v>794.5</v>
      </c>
      <c r="L27" s="19">
        <v>2305.5</v>
      </c>
      <c r="M27" s="19" t="s">
        <v>30</v>
      </c>
      <c r="N27" s="19"/>
      <c r="O27" s="19"/>
      <c r="P27" s="19">
        <v>100</v>
      </c>
      <c r="Q27" s="19">
        <v>300</v>
      </c>
      <c r="R27" s="19"/>
      <c r="S27" s="21" t="s">
        <v>121</v>
      </c>
      <c r="T27" s="81" t="s">
        <v>126</v>
      </c>
      <c r="U27" s="29" t="s">
        <v>124</v>
      </c>
      <c r="V27" s="18"/>
      <c r="W27" s="19"/>
      <c r="X27" s="6" t="str">
        <f>VLOOKUP(U27,[1]汇总表!$T$5:$T$110,1,0)</f>
        <v>候有心</v>
      </c>
    </row>
    <row r="28" ht="33.95" customHeight="1" spans="1:24">
      <c r="A28" s="18">
        <v>25</v>
      </c>
      <c r="B28" s="18" t="s">
        <v>127</v>
      </c>
      <c r="C28" s="19" t="s">
        <v>28</v>
      </c>
      <c r="D28" s="20" t="s">
        <v>58</v>
      </c>
      <c r="E28" s="19"/>
      <c r="F28" s="19" t="s">
        <v>30</v>
      </c>
      <c r="G28" s="19"/>
      <c r="H28" s="19"/>
      <c r="I28" s="19" t="s">
        <v>30</v>
      </c>
      <c r="J28" s="19"/>
      <c r="K28" s="19">
        <v>794.5</v>
      </c>
      <c r="L28" s="19">
        <v>2305.5</v>
      </c>
      <c r="M28" s="19" t="s">
        <v>30</v>
      </c>
      <c r="N28" s="19"/>
      <c r="O28" s="19"/>
      <c r="P28" s="19">
        <v>100</v>
      </c>
      <c r="Q28" s="19">
        <v>300</v>
      </c>
      <c r="R28" s="19"/>
      <c r="S28" s="21" t="s">
        <v>121</v>
      </c>
      <c r="T28" s="81" t="s">
        <v>128</v>
      </c>
      <c r="U28" s="29" t="s">
        <v>129</v>
      </c>
      <c r="V28" s="18"/>
      <c r="W28" s="19"/>
      <c r="X28" s="6" t="str">
        <f>VLOOKUP(U28,[1]汇总表!$T$5:$T$110,1,0)</f>
        <v>牛文堂</v>
      </c>
    </row>
    <row r="29" ht="33.95" customHeight="1" spans="1:24">
      <c r="A29" s="18">
        <v>26</v>
      </c>
      <c r="B29" s="18" t="s">
        <v>130</v>
      </c>
      <c r="C29" s="18" t="s">
        <v>28</v>
      </c>
      <c r="D29" s="20" t="s">
        <v>131</v>
      </c>
      <c r="E29" s="19"/>
      <c r="F29" s="19" t="s">
        <v>30</v>
      </c>
      <c r="G29" s="19"/>
      <c r="H29" s="19"/>
      <c r="I29" s="19" t="s">
        <v>30</v>
      </c>
      <c r="J29" s="19"/>
      <c r="K29" s="19">
        <v>794.5</v>
      </c>
      <c r="L29" s="19">
        <v>2305.5</v>
      </c>
      <c r="M29" s="19" t="s">
        <v>30</v>
      </c>
      <c r="N29" s="19"/>
      <c r="O29" s="19"/>
      <c r="P29" s="19">
        <v>100</v>
      </c>
      <c r="Q29" s="19">
        <v>300</v>
      </c>
      <c r="R29" s="19"/>
      <c r="S29" s="21" t="s">
        <v>132</v>
      </c>
      <c r="T29" s="81" t="s">
        <v>133</v>
      </c>
      <c r="U29" s="29" t="s">
        <v>134</v>
      </c>
      <c r="V29" s="18"/>
      <c r="W29" s="18"/>
      <c r="X29" s="6" t="str">
        <f>VLOOKUP(U29,[1]汇总表!$T$5:$T$110,1,0)</f>
        <v>周鹏</v>
      </c>
    </row>
    <row r="30" s="1" customFormat="1" ht="33.95" customHeight="1" spans="1:24">
      <c r="A30" s="18">
        <v>27</v>
      </c>
      <c r="B30" s="18" t="s">
        <v>135</v>
      </c>
      <c r="C30" s="19" t="s">
        <v>28</v>
      </c>
      <c r="D30" s="20" t="s">
        <v>110</v>
      </c>
      <c r="E30" s="19"/>
      <c r="F30" s="19" t="s">
        <v>30</v>
      </c>
      <c r="G30" s="19"/>
      <c r="H30" s="19"/>
      <c r="I30" s="19" t="s">
        <v>30</v>
      </c>
      <c r="J30" s="19"/>
      <c r="K30" s="19">
        <v>794.5</v>
      </c>
      <c r="L30" s="19">
        <v>2305.5</v>
      </c>
      <c r="N30" s="19" t="s">
        <v>30</v>
      </c>
      <c r="O30" s="19"/>
      <c r="P30" s="19">
        <v>200</v>
      </c>
      <c r="Q30" s="19">
        <v>600</v>
      </c>
      <c r="R30" s="19"/>
      <c r="S30" s="21" t="s">
        <v>49</v>
      </c>
      <c r="T30" s="81" t="s">
        <v>136</v>
      </c>
      <c r="U30" s="29" t="s">
        <v>137</v>
      </c>
      <c r="V30" s="18"/>
      <c r="W30" s="18" t="s">
        <v>42</v>
      </c>
      <c r="X30" s="6" t="e">
        <f>VLOOKUP(U30,[1]汇总表!$T$5:$T$110,1,0)</f>
        <v>#N/A</v>
      </c>
    </row>
    <row r="31" ht="33.95" customHeight="1" spans="1:24">
      <c r="A31" s="18">
        <v>28</v>
      </c>
      <c r="B31" s="18" t="s">
        <v>91</v>
      </c>
      <c r="C31" s="19" t="s">
        <v>28</v>
      </c>
      <c r="D31" s="20" t="s">
        <v>110</v>
      </c>
      <c r="E31" s="19"/>
      <c r="F31" s="19" t="s">
        <v>30</v>
      </c>
      <c r="G31" s="19"/>
      <c r="H31" s="19"/>
      <c r="I31" s="19" t="s">
        <v>30</v>
      </c>
      <c r="J31" s="19"/>
      <c r="K31" s="19">
        <v>794.5</v>
      </c>
      <c r="L31" s="19">
        <v>2305.5</v>
      </c>
      <c r="M31" s="19" t="s">
        <v>30</v>
      </c>
      <c r="N31" s="19"/>
      <c r="O31" s="19"/>
      <c r="P31" s="19">
        <v>100</v>
      </c>
      <c r="Q31" s="19">
        <v>300</v>
      </c>
      <c r="R31" s="19"/>
      <c r="S31" s="21" t="s">
        <v>49</v>
      </c>
      <c r="T31" s="81" t="s">
        <v>138</v>
      </c>
      <c r="U31" s="29" t="s">
        <v>139</v>
      </c>
      <c r="V31" s="18"/>
      <c r="W31" s="19"/>
      <c r="X31" s="6" t="str">
        <f>VLOOKUP(U31,[1]汇总表!$T$5:$T$110,1,0)</f>
        <v>崔胖书</v>
      </c>
    </row>
    <row r="32" ht="33.95" customHeight="1" spans="1:25">
      <c r="A32" s="18">
        <v>29</v>
      </c>
      <c r="B32" s="18" t="s">
        <v>140</v>
      </c>
      <c r="C32" s="19" t="s">
        <v>28</v>
      </c>
      <c r="D32" s="20" t="s">
        <v>88</v>
      </c>
      <c r="E32" s="19"/>
      <c r="F32" s="19" t="s">
        <v>30</v>
      </c>
      <c r="G32" s="19"/>
      <c r="H32" s="19"/>
      <c r="I32" s="19" t="s">
        <v>30</v>
      </c>
      <c r="J32" s="19"/>
      <c r="K32" s="19">
        <v>794.5</v>
      </c>
      <c r="L32" s="19">
        <v>2305.5</v>
      </c>
      <c r="M32" s="19" t="s">
        <v>30</v>
      </c>
      <c r="N32" s="19"/>
      <c r="O32" s="19"/>
      <c r="P32" s="19">
        <v>100</v>
      </c>
      <c r="Q32" s="19">
        <v>300</v>
      </c>
      <c r="R32" s="19"/>
      <c r="S32" s="21" t="s">
        <v>49</v>
      </c>
      <c r="T32" s="81" t="s">
        <v>141</v>
      </c>
      <c r="U32" s="29" t="s">
        <v>142</v>
      </c>
      <c r="V32" s="18"/>
      <c r="W32" s="19"/>
      <c r="X32" s="6" t="e">
        <f>VLOOKUP(U32,[1]汇总表!$T$5:$T$110,1,0)</f>
        <v>#N/A</v>
      </c>
      <c r="Y32" s="1" t="s">
        <v>143</v>
      </c>
    </row>
    <row r="33" ht="33.95" customHeight="1" spans="1:24">
      <c r="A33" s="18">
        <v>30</v>
      </c>
      <c r="B33" s="18" t="s">
        <v>144</v>
      </c>
      <c r="C33" s="19" t="s">
        <v>28</v>
      </c>
      <c r="D33" s="20" t="s">
        <v>145</v>
      </c>
      <c r="E33" s="19"/>
      <c r="F33" s="19" t="s">
        <v>30</v>
      </c>
      <c r="G33" s="19"/>
      <c r="H33" s="19"/>
      <c r="I33" s="19" t="s">
        <v>30</v>
      </c>
      <c r="J33" s="19"/>
      <c r="K33" s="19">
        <v>794.5</v>
      </c>
      <c r="L33" s="19">
        <v>2305.5</v>
      </c>
      <c r="M33" s="19" t="s">
        <v>30</v>
      </c>
      <c r="N33" s="19"/>
      <c r="O33" s="19"/>
      <c r="P33" s="19">
        <v>100</v>
      </c>
      <c r="Q33" s="19">
        <v>300</v>
      </c>
      <c r="R33" s="19"/>
      <c r="S33" s="21" t="s">
        <v>54</v>
      </c>
      <c r="T33" s="81" t="s">
        <v>146</v>
      </c>
      <c r="U33" s="29" t="s">
        <v>147</v>
      </c>
      <c r="V33" s="18"/>
      <c r="W33" s="19"/>
      <c r="X33" s="6" t="str">
        <f>VLOOKUP(U33,[1]汇总表!$T$5:$T$110,1,0)</f>
        <v>贾呈兵</v>
      </c>
    </row>
    <row r="34" ht="33.95" customHeight="1" spans="1:24">
      <c r="A34" s="18">
        <v>31</v>
      </c>
      <c r="B34" s="18" t="s">
        <v>148</v>
      </c>
      <c r="C34" s="19" t="s">
        <v>28</v>
      </c>
      <c r="D34" s="20" t="s">
        <v>67</v>
      </c>
      <c r="E34" s="19"/>
      <c r="F34" s="19" t="s">
        <v>30</v>
      </c>
      <c r="G34" s="19"/>
      <c r="H34" s="19"/>
      <c r="I34" s="19" t="s">
        <v>30</v>
      </c>
      <c r="J34" s="19"/>
      <c r="K34" s="19">
        <v>794.5</v>
      </c>
      <c r="L34" s="19">
        <v>2305.5</v>
      </c>
      <c r="M34" s="19" t="s">
        <v>30</v>
      </c>
      <c r="N34" s="19"/>
      <c r="O34" s="19"/>
      <c r="P34" s="19">
        <v>100</v>
      </c>
      <c r="Q34" s="19">
        <v>300</v>
      </c>
      <c r="R34" s="19"/>
      <c r="S34" s="21" t="s">
        <v>54</v>
      </c>
      <c r="T34" s="81" t="s">
        <v>149</v>
      </c>
      <c r="U34" s="29" t="s">
        <v>148</v>
      </c>
      <c r="V34" s="18"/>
      <c r="W34" s="19"/>
      <c r="X34" s="6" t="str">
        <f>VLOOKUP(U34,[1]汇总表!$T$5:$T$110,1,0)</f>
        <v>刘书堂</v>
      </c>
    </row>
    <row r="35" ht="33.95" customHeight="1" spans="1:24">
      <c r="A35" s="18">
        <v>32</v>
      </c>
      <c r="B35" s="18" t="s">
        <v>150</v>
      </c>
      <c r="C35" s="19" t="s">
        <v>28</v>
      </c>
      <c r="D35" s="20" t="s">
        <v>88</v>
      </c>
      <c r="E35" s="19"/>
      <c r="F35" s="19" t="s">
        <v>30</v>
      </c>
      <c r="G35" s="19"/>
      <c r="H35" s="19"/>
      <c r="I35" s="19" t="s">
        <v>30</v>
      </c>
      <c r="J35" s="19"/>
      <c r="K35" s="19">
        <v>794.5</v>
      </c>
      <c r="L35" s="19">
        <v>2305.5</v>
      </c>
      <c r="M35" s="19" t="s">
        <v>30</v>
      </c>
      <c r="N35" s="19"/>
      <c r="O35" s="19"/>
      <c r="P35" s="19">
        <v>100</v>
      </c>
      <c r="Q35" s="19">
        <v>300</v>
      </c>
      <c r="R35" s="19"/>
      <c r="S35" s="21" t="s">
        <v>54</v>
      </c>
      <c r="T35" s="81" t="s">
        <v>151</v>
      </c>
      <c r="U35" s="29" t="s">
        <v>152</v>
      </c>
      <c r="V35" s="18"/>
      <c r="W35" s="19"/>
      <c r="X35" s="6" t="str">
        <f>VLOOKUP(U35,[1]汇总表!$T$5:$T$110,1,0)</f>
        <v>王文科</v>
      </c>
    </row>
    <row r="36" ht="33.95" customHeight="1" spans="1:24">
      <c r="A36" s="18">
        <v>33</v>
      </c>
      <c r="B36" s="18" t="s">
        <v>153</v>
      </c>
      <c r="C36" s="19" t="s">
        <v>28</v>
      </c>
      <c r="D36" s="20" t="s">
        <v>154</v>
      </c>
      <c r="E36" s="19"/>
      <c r="F36" s="19" t="s">
        <v>30</v>
      </c>
      <c r="G36" s="19"/>
      <c r="H36" s="19"/>
      <c r="I36" s="19" t="s">
        <v>30</v>
      </c>
      <c r="J36" s="19"/>
      <c r="K36" s="19">
        <v>794.5</v>
      </c>
      <c r="L36" s="19">
        <v>2305.5</v>
      </c>
      <c r="M36" s="19" t="s">
        <v>30</v>
      </c>
      <c r="N36" s="19"/>
      <c r="O36" s="19"/>
      <c r="P36" s="19">
        <v>100</v>
      </c>
      <c r="Q36" s="19">
        <v>300</v>
      </c>
      <c r="R36" s="19"/>
      <c r="S36" s="21" t="s">
        <v>54</v>
      </c>
      <c r="T36" s="81" t="s">
        <v>155</v>
      </c>
      <c r="U36" s="29" t="s">
        <v>156</v>
      </c>
      <c r="V36" s="18"/>
      <c r="W36" s="19"/>
      <c r="X36" s="6" t="str">
        <f>VLOOKUP(U36,[1]汇总表!$T$5:$T$110,1,0)</f>
        <v>王样军</v>
      </c>
    </row>
    <row r="37" ht="33.95" customHeight="1" spans="1:24">
      <c r="A37" s="18">
        <v>34</v>
      </c>
      <c r="B37" s="18" t="s">
        <v>57</v>
      </c>
      <c r="C37" s="19" t="s">
        <v>28</v>
      </c>
      <c r="D37" s="20" t="s">
        <v>39</v>
      </c>
      <c r="E37" s="19"/>
      <c r="F37" s="19" t="s">
        <v>30</v>
      </c>
      <c r="G37" s="19"/>
      <c r="H37" s="19"/>
      <c r="I37" s="19" t="s">
        <v>30</v>
      </c>
      <c r="J37" s="19"/>
      <c r="K37" s="19">
        <v>794.5</v>
      </c>
      <c r="L37" s="19">
        <v>2305.5</v>
      </c>
      <c r="M37" s="19" t="s">
        <v>30</v>
      </c>
      <c r="N37" s="19"/>
      <c r="O37" s="19"/>
      <c r="P37" s="19">
        <v>100</v>
      </c>
      <c r="Q37" s="19">
        <v>300</v>
      </c>
      <c r="R37" s="19"/>
      <c r="S37" s="21" t="s">
        <v>157</v>
      </c>
      <c r="T37" s="81" t="s">
        <v>158</v>
      </c>
      <c r="U37" s="29" t="s">
        <v>159</v>
      </c>
      <c r="V37" s="18"/>
      <c r="W37" s="19"/>
      <c r="X37" s="6" t="str">
        <f>VLOOKUP(U37,[1]汇总表!$T$5:$T$110,1,0)</f>
        <v>李国庆</v>
      </c>
    </row>
    <row r="38" ht="33.95" customHeight="1" spans="1:24">
      <c r="A38" s="18">
        <v>35</v>
      </c>
      <c r="B38" s="18" t="s">
        <v>160</v>
      </c>
      <c r="C38" s="19" t="s">
        <v>28</v>
      </c>
      <c r="D38" s="20" t="s">
        <v>161</v>
      </c>
      <c r="E38" s="19"/>
      <c r="F38" s="19" t="s">
        <v>30</v>
      </c>
      <c r="G38" s="19"/>
      <c r="H38" s="19"/>
      <c r="I38" s="19" t="s">
        <v>30</v>
      </c>
      <c r="J38" s="19"/>
      <c r="K38" s="19">
        <v>794.5</v>
      </c>
      <c r="L38" s="19">
        <v>2305.5</v>
      </c>
      <c r="M38" s="19" t="s">
        <v>30</v>
      </c>
      <c r="N38" s="19"/>
      <c r="O38" s="19"/>
      <c r="P38" s="19">
        <v>100</v>
      </c>
      <c r="Q38" s="19">
        <v>300</v>
      </c>
      <c r="R38" s="19"/>
      <c r="S38" s="21" t="s">
        <v>157</v>
      </c>
      <c r="T38" s="81" t="s">
        <v>162</v>
      </c>
      <c r="U38" s="29" t="s">
        <v>163</v>
      </c>
      <c r="V38" s="18"/>
      <c r="W38" s="19"/>
      <c r="X38" s="6" t="str">
        <f>VLOOKUP(U38,[1]汇总表!$T$5:$T$110,1,0)</f>
        <v>胡建青</v>
      </c>
    </row>
    <row r="39" s="1" customFormat="1" ht="33.95" customHeight="1" spans="1:24">
      <c r="A39" s="18">
        <v>36</v>
      </c>
      <c r="B39" s="18" t="s">
        <v>140</v>
      </c>
      <c r="C39" s="19" t="s">
        <v>28</v>
      </c>
      <c r="D39" s="20" t="s">
        <v>164</v>
      </c>
      <c r="E39" s="19"/>
      <c r="F39" s="19"/>
      <c r="G39" s="19" t="s">
        <v>30</v>
      </c>
      <c r="H39" s="19"/>
      <c r="I39" s="19" t="s">
        <v>30</v>
      </c>
      <c r="J39" s="19"/>
      <c r="K39" s="19">
        <v>794.5</v>
      </c>
      <c r="L39" s="19">
        <v>2305.5</v>
      </c>
      <c r="M39" s="19" t="s">
        <v>30</v>
      </c>
      <c r="N39" s="19"/>
      <c r="O39" s="19"/>
      <c r="P39" s="19">
        <v>100</v>
      </c>
      <c r="Q39" s="19">
        <v>300</v>
      </c>
      <c r="R39" s="19"/>
      <c r="S39" s="21" t="s">
        <v>157</v>
      </c>
      <c r="T39" s="81" t="s">
        <v>165</v>
      </c>
      <c r="U39" s="29" t="s">
        <v>140</v>
      </c>
      <c r="V39" s="18" t="s">
        <v>166</v>
      </c>
      <c r="W39" s="19"/>
      <c r="X39" s="6" t="str">
        <f>VLOOKUP(U39,[1]汇总表!$T$5:$T$110,1,0)</f>
        <v>崔水文</v>
      </c>
    </row>
    <row r="40" s="2" customFormat="1" ht="33.95" customHeight="1" spans="1:24">
      <c r="A40" s="21">
        <v>37</v>
      </c>
      <c r="B40" s="21" t="s">
        <v>167</v>
      </c>
      <c r="C40" s="21" t="s">
        <v>28</v>
      </c>
      <c r="D40" s="22" t="s">
        <v>168</v>
      </c>
      <c r="E40" s="23"/>
      <c r="F40" s="23"/>
      <c r="G40" s="23" t="s">
        <v>30</v>
      </c>
      <c r="H40" s="23"/>
      <c r="I40" s="23" t="s">
        <v>30</v>
      </c>
      <c r="J40" s="23"/>
      <c r="K40" s="23">
        <v>794.5</v>
      </c>
      <c r="L40" s="23">
        <v>2305.5</v>
      </c>
      <c r="M40" s="23"/>
      <c r="N40" s="23" t="s">
        <v>30</v>
      </c>
      <c r="O40" s="23"/>
      <c r="P40" s="23">
        <v>200</v>
      </c>
      <c r="Q40" s="23">
        <v>600</v>
      </c>
      <c r="R40" s="23"/>
      <c r="S40" s="21" t="s">
        <v>169</v>
      </c>
      <c r="T40" s="82" t="s">
        <v>170</v>
      </c>
      <c r="U40" s="31" t="s">
        <v>171</v>
      </c>
      <c r="V40" s="21" t="s">
        <v>34</v>
      </c>
      <c r="W40" s="21"/>
      <c r="X40" s="32" t="str">
        <f>VLOOKUP(U40,[1]汇总表!$T$5:$T$110,1,0)</f>
        <v>李琇平</v>
      </c>
    </row>
    <row r="41" s="2" customFormat="1" ht="33.95" customHeight="1" spans="1:24">
      <c r="A41" s="21">
        <v>38</v>
      </c>
      <c r="B41" s="21" t="s">
        <v>172</v>
      </c>
      <c r="C41" s="21" t="s">
        <v>28</v>
      </c>
      <c r="D41" s="22" t="s">
        <v>168</v>
      </c>
      <c r="E41" s="23"/>
      <c r="F41" s="23" t="s">
        <v>30</v>
      </c>
      <c r="G41" s="23"/>
      <c r="H41" s="23"/>
      <c r="I41" s="23" t="s">
        <v>30</v>
      </c>
      <c r="J41" s="23"/>
      <c r="K41" s="23">
        <v>794.5</v>
      </c>
      <c r="L41" s="23">
        <v>2305.5</v>
      </c>
      <c r="M41" s="23"/>
      <c r="N41" s="23" t="s">
        <v>30</v>
      </c>
      <c r="O41" s="23"/>
      <c r="P41" s="23">
        <v>200</v>
      </c>
      <c r="Q41" s="23">
        <v>600</v>
      </c>
      <c r="R41" s="23"/>
      <c r="S41" s="21" t="s">
        <v>169</v>
      </c>
      <c r="T41" s="82" t="s">
        <v>173</v>
      </c>
      <c r="U41" s="31" t="s">
        <v>172</v>
      </c>
      <c r="V41" s="21"/>
      <c r="W41" s="21" t="s">
        <v>174</v>
      </c>
      <c r="X41" s="32" t="str">
        <f>VLOOKUP(U41,[1]汇总表!$T$5:$T$110,1,0)</f>
        <v>苏改堂</v>
      </c>
    </row>
    <row r="42" s="2" customFormat="1" ht="33.95" customHeight="1" spans="1:24">
      <c r="A42" s="21">
        <v>39</v>
      </c>
      <c r="B42" s="21" t="s">
        <v>175</v>
      </c>
      <c r="C42" s="21" t="s">
        <v>28</v>
      </c>
      <c r="D42" s="22" t="s">
        <v>110</v>
      </c>
      <c r="E42" s="23"/>
      <c r="F42" s="23"/>
      <c r="G42" s="23" t="s">
        <v>30</v>
      </c>
      <c r="H42" s="23"/>
      <c r="I42" s="23" t="s">
        <v>30</v>
      </c>
      <c r="J42" s="23"/>
      <c r="K42" s="23">
        <v>794.5</v>
      </c>
      <c r="L42" s="23">
        <v>2305.5</v>
      </c>
      <c r="M42" s="23"/>
      <c r="N42" s="23" t="s">
        <v>30</v>
      </c>
      <c r="O42" s="23"/>
      <c r="P42" s="23">
        <v>200</v>
      </c>
      <c r="Q42" s="23">
        <v>600</v>
      </c>
      <c r="R42" s="23"/>
      <c r="S42" s="21" t="s">
        <v>169</v>
      </c>
      <c r="T42" s="82" t="s">
        <v>176</v>
      </c>
      <c r="U42" s="31" t="s">
        <v>177</v>
      </c>
      <c r="V42" s="21" t="s">
        <v>166</v>
      </c>
      <c r="W42" s="21"/>
      <c r="X42" s="32" t="e">
        <f>VLOOKUP(U42,[1]汇总表!$T$5:$T$110,1,0)</f>
        <v>#N/A</v>
      </c>
    </row>
    <row r="43" ht="33.95" customHeight="1" spans="1:24">
      <c r="A43" s="18">
        <v>40</v>
      </c>
      <c r="B43" s="18" t="s">
        <v>178</v>
      </c>
      <c r="C43" s="19" t="s">
        <v>28</v>
      </c>
      <c r="D43" s="20" t="s">
        <v>161</v>
      </c>
      <c r="E43" s="19"/>
      <c r="F43" s="19" t="s">
        <v>30</v>
      </c>
      <c r="G43" s="19"/>
      <c r="H43" s="19"/>
      <c r="I43" s="19" t="s">
        <v>30</v>
      </c>
      <c r="J43" s="19"/>
      <c r="K43" s="19">
        <v>794.5</v>
      </c>
      <c r="L43" s="19">
        <v>2305.5</v>
      </c>
      <c r="M43" s="19" t="s">
        <v>30</v>
      </c>
      <c r="N43" s="19"/>
      <c r="O43" s="19"/>
      <c r="P43" s="19">
        <v>100</v>
      </c>
      <c r="Q43" s="19">
        <v>300</v>
      </c>
      <c r="R43" s="19"/>
      <c r="S43" s="21" t="s">
        <v>59</v>
      </c>
      <c r="T43" s="81" t="s">
        <v>179</v>
      </c>
      <c r="U43" s="29" t="s">
        <v>180</v>
      </c>
      <c r="V43" s="18"/>
      <c r="W43" s="19"/>
      <c r="X43" s="6" t="str">
        <f>VLOOKUP(U43,[1]汇总表!$T$5:$T$110,1,0)</f>
        <v>范兵则</v>
      </c>
    </row>
    <row r="44" ht="33.95" customHeight="1" spans="1:24">
      <c r="A44" s="18">
        <v>41</v>
      </c>
      <c r="B44" s="18" t="s">
        <v>181</v>
      </c>
      <c r="C44" s="19" t="s">
        <v>28</v>
      </c>
      <c r="D44" s="20" t="s">
        <v>182</v>
      </c>
      <c r="E44" s="19"/>
      <c r="F44" s="19" t="s">
        <v>30</v>
      </c>
      <c r="G44" s="19"/>
      <c r="H44" s="19"/>
      <c r="I44" s="19" t="s">
        <v>30</v>
      </c>
      <c r="J44" s="19"/>
      <c r="K44" s="19">
        <v>794.5</v>
      </c>
      <c r="L44" s="19">
        <v>2305.5</v>
      </c>
      <c r="M44" s="19" t="s">
        <v>30</v>
      </c>
      <c r="N44" s="19"/>
      <c r="O44" s="19"/>
      <c r="P44" s="19">
        <v>100</v>
      </c>
      <c r="Q44" s="19">
        <v>300</v>
      </c>
      <c r="R44" s="19"/>
      <c r="S44" s="21" t="s">
        <v>59</v>
      </c>
      <c r="T44" s="81" t="s">
        <v>183</v>
      </c>
      <c r="U44" s="29" t="s">
        <v>184</v>
      </c>
      <c r="V44" s="18"/>
      <c r="W44" s="19"/>
      <c r="X44" s="6" t="str">
        <f>VLOOKUP(U44,[1]汇总表!$T$5:$T$110,1,0)</f>
        <v>原进福</v>
      </c>
    </row>
    <row r="45" ht="33.95" customHeight="1" spans="1:24">
      <c r="A45" s="18">
        <v>42</v>
      </c>
      <c r="B45" s="18" t="s">
        <v>185</v>
      </c>
      <c r="C45" s="18" t="s">
        <v>28</v>
      </c>
      <c r="D45" s="20" t="s">
        <v>186</v>
      </c>
      <c r="E45" s="19"/>
      <c r="F45" s="19" t="s">
        <v>30</v>
      </c>
      <c r="G45" s="19"/>
      <c r="H45" s="19"/>
      <c r="I45" s="19" t="s">
        <v>30</v>
      </c>
      <c r="J45" s="19"/>
      <c r="K45" s="19">
        <v>794.5</v>
      </c>
      <c r="L45" s="19">
        <v>2305.5</v>
      </c>
      <c r="M45" s="19" t="s">
        <v>30</v>
      </c>
      <c r="N45" s="19"/>
      <c r="O45" s="19"/>
      <c r="P45" s="19">
        <v>100</v>
      </c>
      <c r="Q45" s="19">
        <v>300</v>
      </c>
      <c r="R45" s="19"/>
      <c r="S45" s="21" t="s">
        <v>59</v>
      </c>
      <c r="T45" s="81" t="s">
        <v>187</v>
      </c>
      <c r="U45" s="29" t="s">
        <v>188</v>
      </c>
      <c r="V45" s="18"/>
      <c r="W45" s="18"/>
      <c r="X45" s="6" t="str">
        <f>VLOOKUP(U45,[1]汇总表!$T$5:$T$110,1,0)</f>
        <v>裴海霞</v>
      </c>
    </row>
    <row r="46" ht="33.95" customHeight="1" spans="1:24">
      <c r="A46" s="18">
        <v>43</v>
      </c>
      <c r="B46" s="18" t="s">
        <v>189</v>
      </c>
      <c r="C46" s="19" t="s">
        <v>28</v>
      </c>
      <c r="D46" s="20" t="s">
        <v>164</v>
      </c>
      <c r="E46" s="19"/>
      <c r="F46" s="19" t="s">
        <v>30</v>
      </c>
      <c r="G46" s="19"/>
      <c r="H46" s="19"/>
      <c r="I46" s="19" t="s">
        <v>30</v>
      </c>
      <c r="J46" s="19"/>
      <c r="K46" s="19">
        <v>794.5</v>
      </c>
      <c r="L46" s="19">
        <v>2305.5</v>
      </c>
      <c r="M46" s="19" t="s">
        <v>30</v>
      </c>
      <c r="N46" s="19"/>
      <c r="O46" s="19"/>
      <c r="P46" s="19">
        <v>100</v>
      </c>
      <c r="Q46" s="19">
        <v>300</v>
      </c>
      <c r="R46" s="19"/>
      <c r="S46" s="21" t="s">
        <v>59</v>
      </c>
      <c r="T46" s="81" t="s">
        <v>190</v>
      </c>
      <c r="U46" s="29" t="s">
        <v>191</v>
      </c>
      <c r="V46" s="18"/>
      <c r="W46" s="19"/>
      <c r="X46" s="6" t="e">
        <f>VLOOKUP(U46,[1]汇总表!$T$5:$T$110,1,0)</f>
        <v>#N/A</v>
      </c>
    </row>
    <row r="47" ht="33.95" customHeight="1" spans="1:24">
      <c r="A47" s="18">
        <v>44</v>
      </c>
      <c r="B47" s="18" t="s">
        <v>38</v>
      </c>
      <c r="C47" s="19" t="s">
        <v>28</v>
      </c>
      <c r="D47" s="20" t="s">
        <v>192</v>
      </c>
      <c r="E47" s="19"/>
      <c r="F47" s="19" t="s">
        <v>30</v>
      </c>
      <c r="G47" s="19"/>
      <c r="H47" s="19"/>
      <c r="I47" s="19" t="s">
        <v>30</v>
      </c>
      <c r="J47" s="19"/>
      <c r="K47" s="19">
        <v>794.5</v>
      </c>
      <c r="L47" s="19">
        <v>2305.5</v>
      </c>
      <c r="M47" s="19" t="s">
        <v>30</v>
      </c>
      <c r="N47" s="19"/>
      <c r="O47" s="19"/>
      <c r="P47" s="19">
        <v>100</v>
      </c>
      <c r="Q47" s="19">
        <v>300</v>
      </c>
      <c r="R47" s="19"/>
      <c r="S47" s="21" t="s">
        <v>193</v>
      </c>
      <c r="T47" s="81" t="s">
        <v>194</v>
      </c>
      <c r="U47" s="29" t="s">
        <v>38</v>
      </c>
      <c r="V47" s="18"/>
      <c r="W47" s="19"/>
      <c r="X47" s="6" t="str">
        <f>VLOOKUP(U47,[1]汇总表!$T$5:$T$110,1,0)</f>
        <v>韩福明</v>
      </c>
    </row>
    <row r="48" ht="33.95" customHeight="1" spans="1:24">
      <c r="A48" s="18">
        <v>45</v>
      </c>
      <c r="B48" s="18" t="s">
        <v>195</v>
      </c>
      <c r="C48" s="19" t="s">
        <v>28</v>
      </c>
      <c r="D48" s="20" t="s">
        <v>164</v>
      </c>
      <c r="E48" s="19"/>
      <c r="F48" s="19" t="s">
        <v>30</v>
      </c>
      <c r="G48" s="19"/>
      <c r="H48" s="19"/>
      <c r="I48" s="19" t="s">
        <v>30</v>
      </c>
      <c r="J48" s="19"/>
      <c r="K48" s="19">
        <v>794.5</v>
      </c>
      <c r="L48" s="19">
        <v>2305.5</v>
      </c>
      <c r="M48" s="19" t="s">
        <v>30</v>
      </c>
      <c r="N48" s="19"/>
      <c r="O48" s="19"/>
      <c r="P48" s="19">
        <v>100</v>
      </c>
      <c r="Q48" s="19">
        <v>300</v>
      </c>
      <c r="R48" s="19"/>
      <c r="S48" s="21" t="s">
        <v>193</v>
      </c>
      <c r="T48" s="81" t="s">
        <v>196</v>
      </c>
      <c r="U48" s="29" t="s">
        <v>197</v>
      </c>
      <c r="V48" s="18"/>
      <c r="W48" s="19"/>
      <c r="X48" s="6" t="str">
        <f>VLOOKUP(U48,[1]汇总表!$T$5:$T$110,1,0)</f>
        <v>韩中印</v>
      </c>
    </row>
    <row r="49" ht="33.95" customHeight="1" spans="1:24">
      <c r="A49" s="18">
        <v>46</v>
      </c>
      <c r="B49" s="18" t="s">
        <v>198</v>
      </c>
      <c r="C49" s="19" t="s">
        <v>28</v>
      </c>
      <c r="D49" s="20" t="s">
        <v>199</v>
      </c>
      <c r="E49" s="19"/>
      <c r="F49" s="19" t="s">
        <v>30</v>
      </c>
      <c r="G49" s="19"/>
      <c r="H49" s="19"/>
      <c r="I49" s="19" t="s">
        <v>30</v>
      </c>
      <c r="J49" s="19"/>
      <c r="K49" s="19">
        <v>794.5</v>
      </c>
      <c r="L49" s="19">
        <v>2305.5</v>
      </c>
      <c r="M49" s="19" t="s">
        <v>30</v>
      </c>
      <c r="N49" s="19"/>
      <c r="O49" s="19"/>
      <c r="P49" s="19">
        <v>100</v>
      </c>
      <c r="Q49" s="19">
        <v>300</v>
      </c>
      <c r="R49" s="19"/>
      <c r="S49" s="21" t="s">
        <v>193</v>
      </c>
      <c r="T49" s="81" t="s">
        <v>200</v>
      </c>
      <c r="U49" s="29" t="s">
        <v>201</v>
      </c>
      <c r="V49" s="18"/>
      <c r="W49" s="19"/>
      <c r="X49" s="6" t="e">
        <f>VLOOKUP(U49,[1]汇总表!$T$5:$T$110,1,0)</f>
        <v>#N/A</v>
      </c>
    </row>
    <row r="50" ht="33.95" customHeight="1" spans="1:24">
      <c r="A50" s="18">
        <v>47</v>
      </c>
      <c r="B50" s="18" t="s">
        <v>202</v>
      </c>
      <c r="C50" s="19" t="s">
        <v>28</v>
      </c>
      <c r="D50" s="20" t="s">
        <v>203</v>
      </c>
      <c r="E50" s="19"/>
      <c r="F50" s="19" t="s">
        <v>30</v>
      </c>
      <c r="G50" s="19"/>
      <c r="H50" s="19"/>
      <c r="I50" s="19" t="s">
        <v>30</v>
      </c>
      <c r="J50" s="19"/>
      <c r="K50" s="19">
        <v>794.5</v>
      </c>
      <c r="L50" s="19">
        <v>2305.5</v>
      </c>
      <c r="M50" s="19" t="s">
        <v>30</v>
      </c>
      <c r="N50" s="19"/>
      <c r="O50" s="19"/>
      <c r="P50" s="19">
        <v>100</v>
      </c>
      <c r="Q50" s="19">
        <v>300</v>
      </c>
      <c r="R50" s="19"/>
      <c r="S50" s="21" t="s">
        <v>193</v>
      </c>
      <c r="T50" s="81" t="s">
        <v>204</v>
      </c>
      <c r="U50" s="29" t="s">
        <v>205</v>
      </c>
      <c r="V50" s="18"/>
      <c r="W50" s="19"/>
      <c r="X50" s="6" t="str">
        <f>VLOOKUP(U50,[1]汇总表!$T$5:$T$110,1,0)</f>
        <v>苗四清</v>
      </c>
    </row>
    <row r="51" ht="33.95" customHeight="1" spans="1:24">
      <c r="A51" s="18">
        <v>48</v>
      </c>
      <c r="B51" s="18" t="s">
        <v>206</v>
      </c>
      <c r="C51" s="19" t="s">
        <v>28</v>
      </c>
      <c r="D51" s="20" t="s">
        <v>58</v>
      </c>
      <c r="E51" s="19"/>
      <c r="F51" s="19"/>
      <c r="G51" s="19" t="s">
        <v>30</v>
      </c>
      <c r="H51" s="19"/>
      <c r="I51" s="19" t="s">
        <v>30</v>
      </c>
      <c r="J51" s="19"/>
      <c r="K51" s="19">
        <v>794.5</v>
      </c>
      <c r="L51" s="19">
        <v>2305.5</v>
      </c>
      <c r="M51" s="19"/>
      <c r="N51" s="19" t="s">
        <v>30</v>
      </c>
      <c r="O51" s="19"/>
      <c r="P51" s="19">
        <v>200</v>
      </c>
      <c r="Q51" s="19">
        <v>600</v>
      </c>
      <c r="R51" s="19"/>
      <c r="S51" s="21" t="s">
        <v>32</v>
      </c>
      <c r="T51" s="81" t="s">
        <v>207</v>
      </c>
      <c r="U51" s="29" t="s">
        <v>208</v>
      </c>
      <c r="V51" s="18" t="s">
        <v>209</v>
      </c>
      <c r="W51" s="19"/>
      <c r="X51" s="6" t="str">
        <f>VLOOKUP(U51,[1]汇总表!$T$5:$T$110,1,0)</f>
        <v>杜河生</v>
      </c>
    </row>
    <row r="52" s="1" customFormat="1" ht="33.95" customHeight="1" spans="1:24">
      <c r="A52" s="18">
        <v>49</v>
      </c>
      <c r="B52" s="18" t="s">
        <v>210</v>
      </c>
      <c r="C52" s="19" t="s">
        <v>28</v>
      </c>
      <c r="D52" s="20" t="s">
        <v>62</v>
      </c>
      <c r="E52" s="19"/>
      <c r="F52" s="19"/>
      <c r="G52" s="19" t="s">
        <v>30</v>
      </c>
      <c r="H52" s="19"/>
      <c r="I52" s="19" t="s">
        <v>30</v>
      </c>
      <c r="J52" s="19"/>
      <c r="K52" s="19">
        <v>794.5</v>
      </c>
      <c r="L52" s="19">
        <v>2305.5</v>
      </c>
      <c r="M52" s="19"/>
      <c r="N52" s="19" t="s">
        <v>30</v>
      </c>
      <c r="O52" s="19"/>
      <c r="P52" s="19">
        <v>200</v>
      </c>
      <c r="Q52" s="19">
        <v>600</v>
      </c>
      <c r="R52" s="19"/>
      <c r="S52" s="21" t="s">
        <v>32</v>
      </c>
      <c r="T52" s="81" t="s">
        <v>211</v>
      </c>
      <c r="U52" s="29" t="s">
        <v>212</v>
      </c>
      <c r="V52" s="18" t="s">
        <v>213</v>
      </c>
      <c r="W52" s="19"/>
      <c r="X52" s="6" t="str">
        <f>VLOOKUP(U52,[1]汇总表!$T$5:$T$110,1,0)</f>
        <v>杜翠兰</v>
      </c>
    </row>
    <row r="53" s="1" customFormat="1" ht="33.95" customHeight="1" spans="1:24">
      <c r="A53" s="18">
        <v>50</v>
      </c>
      <c r="B53" s="18" t="s">
        <v>214</v>
      </c>
      <c r="C53" s="19" t="s">
        <v>28</v>
      </c>
      <c r="D53" s="20" t="s">
        <v>96</v>
      </c>
      <c r="E53" s="19"/>
      <c r="F53" s="19"/>
      <c r="G53" s="19" t="s">
        <v>30</v>
      </c>
      <c r="H53" s="19"/>
      <c r="I53" s="19" t="s">
        <v>30</v>
      </c>
      <c r="J53" s="19"/>
      <c r="K53" s="19">
        <v>794.5</v>
      </c>
      <c r="L53" s="19">
        <v>2305.5</v>
      </c>
      <c r="M53" s="19"/>
      <c r="N53" s="19"/>
      <c r="O53" s="19" t="s">
        <v>30</v>
      </c>
      <c r="P53" s="19">
        <v>300</v>
      </c>
      <c r="Q53" s="19">
        <v>900</v>
      </c>
      <c r="R53" s="19"/>
      <c r="S53" s="21" t="s">
        <v>63</v>
      </c>
      <c r="T53" s="81" t="s">
        <v>215</v>
      </c>
      <c r="U53" s="29" t="s">
        <v>214</v>
      </c>
      <c r="V53" s="18" t="s">
        <v>216</v>
      </c>
      <c r="W53" s="18" t="s">
        <v>42</v>
      </c>
      <c r="X53" s="6" t="str">
        <f>VLOOKUP(U53,[1]汇总表!$T$5:$T$110,1,0)</f>
        <v>和洪堂</v>
      </c>
    </row>
    <row r="54" ht="33.95" customHeight="1" spans="1:24">
      <c r="A54" s="18">
        <v>51</v>
      </c>
      <c r="B54" s="18" t="s">
        <v>214</v>
      </c>
      <c r="C54" s="18" t="s">
        <v>28</v>
      </c>
      <c r="D54" s="20" t="s">
        <v>53</v>
      </c>
      <c r="E54" s="19"/>
      <c r="F54" s="19" t="s">
        <v>30</v>
      </c>
      <c r="G54" s="19"/>
      <c r="H54" s="19"/>
      <c r="I54" s="19" t="s">
        <v>30</v>
      </c>
      <c r="J54" s="19"/>
      <c r="K54" s="19">
        <v>794.5</v>
      </c>
      <c r="L54" s="19">
        <v>2305.5</v>
      </c>
      <c r="M54" s="19"/>
      <c r="N54" s="19" t="s">
        <v>30</v>
      </c>
      <c r="O54" s="19"/>
      <c r="P54" s="19">
        <v>200</v>
      </c>
      <c r="Q54" s="19">
        <v>600</v>
      </c>
      <c r="R54" s="19"/>
      <c r="S54" s="21" t="s">
        <v>63</v>
      </c>
      <c r="T54" s="81" t="s">
        <v>217</v>
      </c>
      <c r="U54" s="29" t="s">
        <v>214</v>
      </c>
      <c r="V54" s="18"/>
      <c r="W54" s="18"/>
      <c r="X54" s="6" t="str">
        <f>VLOOKUP(U54,[1]汇总表!$T$5:$T$110,1,0)</f>
        <v>和洪堂</v>
      </c>
    </row>
    <row r="55" ht="33.95" customHeight="1" spans="1:24">
      <c r="A55" s="18">
        <v>52</v>
      </c>
      <c r="B55" s="18" t="s">
        <v>218</v>
      </c>
      <c r="C55" s="19" t="s">
        <v>28</v>
      </c>
      <c r="D55" s="20" t="s">
        <v>168</v>
      </c>
      <c r="E55" s="19"/>
      <c r="F55" s="19"/>
      <c r="G55" s="19" t="s">
        <v>30</v>
      </c>
      <c r="H55" s="19"/>
      <c r="I55" s="19" t="s">
        <v>30</v>
      </c>
      <c r="J55" s="19"/>
      <c r="K55" s="19">
        <v>794.5</v>
      </c>
      <c r="L55" s="19">
        <v>2305.5</v>
      </c>
      <c r="M55" s="19"/>
      <c r="N55" s="19" t="s">
        <v>30</v>
      </c>
      <c r="O55" s="19"/>
      <c r="P55" s="19">
        <v>200</v>
      </c>
      <c r="Q55" s="19">
        <v>600</v>
      </c>
      <c r="R55" s="19"/>
      <c r="S55" s="21" t="s">
        <v>219</v>
      </c>
      <c r="T55" s="81" t="s">
        <v>220</v>
      </c>
      <c r="U55" s="29" t="s">
        <v>221</v>
      </c>
      <c r="V55" s="18" t="s">
        <v>222</v>
      </c>
      <c r="W55" s="19"/>
      <c r="X55" s="6" t="str">
        <f>VLOOKUP(U55,[1]汇总表!$T$5:$T$110,1,0)</f>
        <v>吴雯丽</v>
      </c>
    </row>
    <row r="56" ht="33.95" customHeight="1" spans="1:24">
      <c r="A56" s="18">
        <v>53</v>
      </c>
      <c r="B56" s="18" t="s">
        <v>223</v>
      </c>
      <c r="C56" s="19" t="s">
        <v>28</v>
      </c>
      <c r="D56" s="20" t="s">
        <v>224</v>
      </c>
      <c r="E56" s="19"/>
      <c r="F56" s="19" t="s">
        <v>30</v>
      </c>
      <c r="G56" s="19"/>
      <c r="H56" s="19"/>
      <c r="I56" s="19" t="s">
        <v>30</v>
      </c>
      <c r="J56" s="19"/>
      <c r="K56" s="19">
        <v>794.5</v>
      </c>
      <c r="L56" s="19">
        <v>2305.5</v>
      </c>
      <c r="M56" s="19"/>
      <c r="N56" s="19" t="s">
        <v>30</v>
      </c>
      <c r="O56" s="19"/>
      <c r="P56" s="19">
        <v>200</v>
      </c>
      <c r="Q56" s="19">
        <v>600</v>
      </c>
      <c r="R56" s="19"/>
      <c r="S56" s="21" t="s">
        <v>40</v>
      </c>
      <c r="T56" s="81" t="s">
        <v>225</v>
      </c>
      <c r="U56" s="29" t="s">
        <v>223</v>
      </c>
      <c r="V56" s="18"/>
      <c r="W56" s="19"/>
      <c r="X56" s="6" t="str">
        <f>VLOOKUP(U56,[1]汇总表!$T$5:$T$110,1,0)</f>
        <v>任双狗</v>
      </c>
    </row>
    <row r="57" ht="33.95" customHeight="1" spans="1:24">
      <c r="A57" s="18">
        <v>54</v>
      </c>
      <c r="B57" s="18" t="s">
        <v>226</v>
      </c>
      <c r="C57" s="18" t="s">
        <v>28</v>
      </c>
      <c r="D57" s="20" t="s">
        <v>88</v>
      </c>
      <c r="E57" s="19"/>
      <c r="F57" s="19"/>
      <c r="G57" s="19" t="s">
        <v>30</v>
      </c>
      <c r="H57" s="19"/>
      <c r="I57" s="19" t="s">
        <v>30</v>
      </c>
      <c r="J57" s="19"/>
      <c r="K57" s="19">
        <v>794.5</v>
      </c>
      <c r="L57" s="19">
        <v>2305.5</v>
      </c>
      <c r="M57" s="19"/>
      <c r="N57" s="19" t="s">
        <v>30</v>
      </c>
      <c r="O57" s="19"/>
      <c r="P57" s="19">
        <v>200</v>
      </c>
      <c r="Q57" s="19">
        <v>600</v>
      </c>
      <c r="R57" s="19"/>
      <c r="S57" s="21" t="s">
        <v>40</v>
      </c>
      <c r="T57" s="81" t="s">
        <v>227</v>
      </c>
      <c r="U57" s="29" t="s">
        <v>228</v>
      </c>
      <c r="V57" s="18" t="s">
        <v>166</v>
      </c>
      <c r="W57" s="18"/>
      <c r="X57" s="6" t="e">
        <f>VLOOKUP(U57,[1]汇总表!$T$5:$T$110,1,0)</f>
        <v>#N/A</v>
      </c>
    </row>
    <row r="58" ht="33.95" customHeight="1" spans="1:24">
      <c r="A58" s="18">
        <v>55</v>
      </c>
      <c r="B58" s="18" t="s">
        <v>229</v>
      </c>
      <c r="C58" s="18" t="s">
        <v>28</v>
      </c>
      <c r="D58" s="20" t="s">
        <v>161</v>
      </c>
      <c r="E58" s="19"/>
      <c r="F58" s="19" t="s">
        <v>30</v>
      </c>
      <c r="G58" s="19"/>
      <c r="H58" s="19"/>
      <c r="I58" s="19" t="s">
        <v>30</v>
      </c>
      <c r="J58" s="19"/>
      <c r="K58" s="19">
        <v>794.5</v>
      </c>
      <c r="L58" s="19">
        <v>2305.5</v>
      </c>
      <c r="M58" s="19"/>
      <c r="N58" s="19" t="s">
        <v>30</v>
      </c>
      <c r="O58" s="19"/>
      <c r="P58" s="19">
        <v>200</v>
      </c>
      <c r="Q58" s="19">
        <v>600</v>
      </c>
      <c r="R58" s="19"/>
      <c r="S58" s="21" t="s">
        <v>45</v>
      </c>
      <c r="T58" s="81" t="s">
        <v>230</v>
      </c>
      <c r="U58" s="29" t="s">
        <v>231</v>
      </c>
      <c r="V58" s="18"/>
      <c r="W58" s="18"/>
      <c r="X58" s="6" t="str">
        <f>VLOOKUP(U58,[1]汇总表!$T$5:$T$110,1,0)</f>
        <v>张东青</v>
      </c>
    </row>
    <row r="59" ht="33.95" customHeight="1" spans="1:24">
      <c r="A59" s="18">
        <v>56</v>
      </c>
      <c r="B59" s="18" t="s">
        <v>232</v>
      </c>
      <c r="C59" s="18" t="s">
        <v>28</v>
      </c>
      <c r="D59" s="20" t="s">
        <v>67</v>
      </c>
      <c r="E59" s="19"/>
      <c r="F59" s="19"/>
      <c r="G59" s="19" t="s">
        <v>30</v>
      </c>
      <c r="H59" s="19"/>
      <c r="I59" s="19" t="s">
        <v>30</v>
      </c>
      <c r="J59" s="19"/>
      <c r="K59" s="19">
        <v>794.5</v>
      </c>
      <c r="L59" s="19">
        <v>2305.5</v>
      </c>
      <c r="M59" s="19"/>
      <c r="N59" s="19" t="s">
        <v>30</v>
      </c>
      <c r="O59" s="19"/>
      <c r="P59" s="19">
        <v>200</v>
      </c>
      <c r="Q59" s="19">
        <v>600</v>
      </c>
      <c r="R59" s="19"/>
      <c r="S59" s="21" t="s">
        <v>132</v>
      </c>
      <c r="T59" s="81" t="s">
        <v>233</v>
      </c>
      <c r="U59" s="29" t="s">
        <v>234</v>
      </c>
      <c r="V59" s="18" t="s">
        <v>235</v>
      </c>
      <c r="W59" s="18"/>
      <c r="X59" s="6" t="str">
        <f>VLOOKUP(U59,[1]汇总表!$T$5:$T$110,1,0)</f>
        <v>崔红兵</v>
      </c>
    </row>
    <row r="60" ht="33.95" customHeight="1" spans="1:24">
      <c r="A60" s="18">
        <v>57</v>
      </c>
      <c r="B60" s="18" t="s">
        <v>91</v>
      </c>
      <c r="C60" s="19" t="s">
        <v>28</v>
      </c>
      <c r="D60" s="20" t="s">
        <v>236</v>
      </c>
      <c r="E60" s="19"/>
      <c r="F60" s="19" t="s">
        <v>30</v>
      </c>
      <c r="G60" s="19"/>
      <c r="H60" s="19"/>
      <c r="I60" s="19" t="s">
        <v>30</v>
      </c>
      <c r="J60" s="19"/>
      <c r="K60" s="19">
        <v>794.5</v>
      </c>
      <c r="L60" s="19">
        <v>2305.5</v>
      </c>
      <c r="M60" s="19"/>
      <c r="N60" s="19" t="s">
        <v>30</v>
      </c>
      <c r="O60" s="19"/>
      <c r="P60" s="19">
        <v>200</v>
      </c>
      <c r="Q60" s="19">
        <v>600</v>
      </c>
      <c r="R60" s="19"/>
      <c r="S60" s="21" t="s">
        <v>49</v>
      </c>
      <c r="T60" s="81" t="s">
        <v>237</v>
      </c>
      <c r="U60" s="29" t="s">
        <v>234</v>
      </c>
      <c r="V60" s="18"/>
      <c r="W60" s="19"/>
      <c r="X60" s="6" t="str">
        <f>VLOOKUP(U60,[1]汇总表!$T$5:$T$110,1,0)</f>
        <v>崔红兵</v>
      </c>
    </row>
    <row r="61" ht="33.95" customHeight="1" spans="1:24">
      <c r="A61" s="18">
        <v>58</v>
      </c>
      <c r="B61" s="18" t="s">
        <v>238</v>
      </c>
      <c r="C61" s="19" t="s">
        <v>28</v>
      </c>
      <c r="D61" s="20" t="s">
        <v>53</v>
      </c>
      <c r="E61" s="19"/>
      <c r="F61" s="19"/>
      <c r="G61" s="19" t="s">
        <v>30</v>
      </c>
      <c r="H61" s="19"/>
      <c r="I61" s="19" t="s">
        <v>30</v>
      </c>
      <c r="J61" s="19"/>
      <c r="K61" s="19">
        <v>794.5</v>
      </c>
      <c r="L61" s="19">
        <v>2305.5</v>
      </c>
      <c r="M61" s="19"/>
      <c r="N61" s="19" t="s">
        <v>30</v>
      </c>
      <c r="O61" s="19"/>
      <c r="P61" s="19">
        <v>200</v>
      </c>
      <c r="Q61" s="19">
        <v>600</v>
      </c>
      <c r="R61" s="19"/>
      <c r="S61" s="21" t="s">
        <v>49</v>
      </c>
      <c r="T61" s="81" t="s">
        <v>239</v>
      </c>
      <c r="U61" s="29" t="s">
        <v>240</v>
      </c>
      <c r="V61" s="18" t="s">
        <v>222</v>
      </c>
      <c r="W61" s="19"/>
      <c r="X61" s="6" t="str">
        <f>VLOOKUP(U61,[1]汇总表!$T$5:$T$110,1,0)</f>
        <v>崔慧琼</v>
      </c>
    </row>
    <row r="62" ht="33.95" customHeight="1" spans="1:24">
      <c r="A62" s="18">
        <v>59</v>
      </c>
      <c r="B62" s="18" t="s">
        <v>241</v>
      </c>
      <c r="C62" s="19" t="s">
        <v>28</v>
      </c>
      <c r="D62" s="20" t="s">
        <v>164</v>
      </c>
      <c r="E62" s="19"/>
      <c r="F62" s="19" t="s">
        <v>30</v>
      </c>
      <c r="G62" s="19"/>
      <c r="H62" s="19"/>
      <c r="I62" s="19" t="s">
        <v>30</v>
      </c>
      <c r="J62" s="19"/>
      <c r="K62" s="19">
        <v>794.5</v>
      </c>
      <c r="L62" s="19">
        <v>2305.5</v>
      </c>
      <c r="M62" s="19"/>
      <c r="N62" s="19" t="s">
        <v>30</v>
      </c>
      <c r="O62" s="19"/>
      <c r="P62" s="19">
        <v>200</v>
      </c>
      <c r="Q62" s="19">
        <v>600</v>
      </c>
      <c r="R62" s="19"/>
      <c r="S62" s="21" t="s">
        <v>59</v>
      </c>
      <c r="T62" s="81" t="s">
        <v>242</v>
      </c>
      <c r="U62" s="29" t="s">
        <v>243</v>
      </c>
      <c r="V62" s="18"/>
      <c r="W62" s="19"/>
      <c r="X62" s="6" t="e">
        <f>VLOOKUP(U62,[1]汇总表!$T$5:$T$110,1,0)</f>
        <v>#N/A</v>
      </c>
    </row>
    <row r="63" s="1" customFormat="1" ht="33.95" customHeight="1" spans="1:24">
      <c r="A63" s="18">
        <v>60</v>
      </c>
      <c r="B63" s="18" t="s">
        <v>244</v>
      </c>
      <c r="C63" s="19" t="s">
        <v>28</v>
      </c>
      <c r="D63" s="20" t="s">
        <v>245</v>
      </c>
      <c r="E63" s="19"/>
      <c r="F63" s="19" t="s">
        <v>30</v>
      </c>
      <c r="G63" s="19"/>
      <c r="H63" s="19"/>
      <c r="I63" s="19" t="s">
        <v>30</v>
      </c>
      <c r="J63" s="19"/>
      <c r="K63" s="19">
        <v>794.5</v>
      </c>
      <c r="L63" s="19">
        <v>2305.5</v>
      </c>
      <c r="M63" s="19"/>
      <c r="N63" s="19" t="s">
        <v>30</v>
      </c>
      <c r="O63" s="19"/>
      <c r="P63" s="19">
        <v>200</v>
      </c>
      <c r="Q63" s="19">
        <v>600</v>
      </c>
      <c r="R63" s="19"/>
      <c r="S63" s="21" t="s">
        <v>193</v>
      </c>
      <c r="T63" s="81" t="s">
        <v>246</v>
      </c>
      <c r="U63" s="29" t="s">
        <v>247</v>
      </c>
      <c r="V63" s="18"/>
      <c r="W63" s="19"/>
      <c r="X63" s="6" t="str">
        <f>VLOOKUP(U63,[1]汇总表!$T$5:$T$110,1,0)</f>
        <v>韩国兵</v>
      </c>
    </row>
    <row r="64" ht="33.95" customHeight="1" spans="1:24">
      <c r="A64" s="18">
        <v>61</v>
      </c>
      <c r="B64" s="18" t="s">
        <v>248</v>
      </c>
      <c r="C64" s="19" t="s">
        <v>28</v>
      </c>
      <c r="D64" s="20" t="s">
        <v>72</v>
      </c>
      <c r="E64" s="19"/>
      <c r="F64" s="19" t="s">
        <v>30</v>
      </c>
      <c r="G64" s="19"/>
      <c r="H64" s="19"/>
      <c r="I64" s="19" t="s">
        <v>30</v>
      </c>
      <c r="J64" s="19"/>
      <c r="K64" s="19">
        <v>794.5</v>
      </c>
      <c r="L64" s="19">
        <v>2305.5</v>
      </c>
      <c r="M64" s="19"/>
      <c r="N64" s="19" t="s">
        <v>30</v>
      </c>
      <c r="O64" s="19"/>
      <c r="P64" s="19">
        <v>200</v>
      </c>
      <c r="Q64" s="19">
        <v>600</v>
      </c>
      <c r="R64" s="19"/>
      <c r="S64" s="21" t="s">
        <v>193</v>
      </c>
      <c r="T64" s="81" t="s">
        <v>249</v>
      </c>
      <c r="U64" s="29" t="s">
        <v>250</v>
      </c>
      <c r="V64" s="18"/>
      <c r="W64" s="19"/>
      <c r="X64" s="6" t="str">
        <f>VLOOKUP(U64,[1]汇总表!$T$5:$T$110,1,0)</f>
        <v>梁保祥</v>
      </c>
    </row>
    <row r="65" s="1" customFormat="1" ht="33.95" customHeight="1" spans="1:24">
      <c r="A65" s="18">
        <v>62</v>
      </c>
      <c r="B65" s="18" t="s">
        <v>251</v>
      </c>
      <c r="C65" s="19" t="s">
        <v>28</v>
      </c>
      <c r="D65" s="20" t="s">
        <v>53</v>
      </c>
      <c r="E65" s="19"/>
      <c r="F65" s="19"/>
      <c r="G65" s="19" t="s">
        <v>30</v>
      </c>
      <c r="H65" s="19"/>
      <c r="I65" s="19" t="s">
        <v>30</v>
      </c>
      <c r="J65" s="19"/>
      <c r="K65" s="19">
        <v>794.5</v>
      </c>
      <c r="L65" s="19">
        <v>2305.5</v>
      </c>
      <c r="M65" s="19"/>
      <c r="N65" s="19"/>
      <c r="O65" s="19" t="s">
        <v>30</v>
      </c>
      <c r="P65" s="19">
        <v>300</v>
      </c>
      <c r="Q65" s="19">
        <v>900</v>
      </c>
      <c r="R65" s="19"/>
      <c r="S65" s="21" t="s">
        <v>32</v>
      </c>
      <c r="T65" s="81" t="s">
        <v>252</v>
      </c>
      <c r="U65" s="29" t="s">
        <v>251</v>
      </c>
      <c r="V65" s="18" t="s">
        <v>216</v>
      </c>
      <c r="W65" s="19"/>
      <c r="X65" s="6" t="str">
        <f>VLOOKUP(U65,[1]汇总表!$T$5:$T$110,1,0)</f>
        <v>宋伟东</v>
      </c>
    </row>
    <row r="66" s="1" customFormat="1" ht="33.95" customHeight="1" spans="1:24">
      <c r="A66" s="18">
        <v>63</v>
      </c>
      <c r="B66" s="18" t="s">
        <v>253</v>
      </c>
      <c r="C66" s="19" t="s">
        <v>28</v>
      </c>
      <c r="D66" s="20" t="s">
        <v>88</v>
      </c>
      <c r="E66" s="19"/>
      <c r="F66" s="19"/>
      <c r="G66" s="19" t="s">
        <v>30</v>
      </c>
      <c r="H66" s="19"/>
      <c r="I66" s="19" t="s">
        <v>30</v>
      </c>
      <c r="J66" s="19"/>
      <c r="K66" s="19">
        <v>794.5</v>
      </c>
      <c r="L66" s="19">
        <v>2305.5</v>
      </c>
      <c r="M66" s="19"/>
      <c r="N66" s="19"/>
      <c r="O66" s="19" t="s">
        <v>30</v>
      </c>
      <c r="P66" s="19">
        <v>300</v>
      </c>
      <c r="Q66" s="19">
        <v>900</v>
      </c>
      <c r="R66" s="19"/>
      <c r="S66" s="21" t="s">
        <v>219</v>
      </c>
      <c r="T66" s="81" t="s">
        <v>254</v>
      </c>
      <c r="U66" s="29" t="s">
        <v>255</v>
      </c>
      <c r="V66" s="18" t="s">
        <v>256</v>
      </c>
      <c r="W66" s="19"/>
      <c r="X66" s="6" t="str">
        <f>VLOOKUP(U66,[1]汇总表!$T$5:$T$110,1,0)</f>
        <v>杜改香</v>
      </c>
    </row>
    <row r="67" ht="33.95" customHeight="1" spans="1:24">
      <c r="A67" s="18">
        <v>64</v>
      </c>
      <c r="B67" s="18" t="s">
        <v>257</v>
      </c>
      <c r="C67" s="19" t="s">
        <v>28</v>
      </c>
      <c r="D67" s="20" t="s">
        <v>203</v>
      </c>
      <c r="E67" s="19"/>
      <c r="F67" s="19"/>
      <c r="G67" s="19" t="s">
        <v>30</v>
      </c>
      <c r="H67" s="19"/>
      <c r="I67" s="19" t="s">
        <v>30</v>
      </c>
      <c r="J67" s="19"/>
      <c r="K67" s="19">
        <v>794.5</v>
      </c>
      <c r="L67" s="19">
        <v>2305.5</v>
      </c>
      <c r="M67" s="19"/>
      <c r="N67" s="19"/>
      <c r="O67" s="19" t="s">
        <v>30</v>
      </c>
      <c r="P67" s="19">
        <v>300</v>
      </c>
      <c r="Q67" s="19">
        <v>900</v>
      </c>
      <c r="R67" s="19"/>
      <c r="S67" s="21" t="s">
        <v>258</v>
      </c>
      <c r="T67" s="81" t="s">
        <v>259</v>
      </c>
      <c r="U67" s="29" t="s">
        <v>260</v>
      </c>
      <c r="V67" s="18" t="s">
        <v>209</v>
      </c>
      <c r="W67" s="19"/>
      <c r="X67" s="6" t="str">
        <f>VLOOKUP(U67,[1]汇总表!$T$5:$T$110,1,0)</f>
        <v>王文清</v>
      </c>
    </row>
    <row r="68" s="2" customFormat="1" ht="33.95" customHeight="1" spans="1:24">
      <c r="A68" s="18">
        <v>65</v>
      </c>
      <c r="B68" s="21" t="s">
        <v>261</v>
      </c>
      <c r="C68" s="23" t="s">
        <v>28</v>
      </c>
      <c r="D68" s="22" t="s">
        <v>44</v>
      </c>
      <c r="E68" s="23"/>
      <c r="F68" s="23"/>
      <c r="G68" s="23" t="s">
        <v>30</v>
      </c>
      <c r="H68" s="23"/>
      <c r="I68" s="23" t="s">
        <v>30</v>
      </c>
      <c r="J68" s="23"/>
      <c r="K68" s="19">
        <v>794.5</v>
      </c>
      <c r="L68" s="23">
        <v>2305.5</v>
      </c>
      <c r="M68" s="23"/>
      <c r="N68" s="23"/>
      <c r="O68" s="23" t="s">
        <v>30</v>
      </c>
      <c r="P68" s="23">
        <v>300</v>
      </c>
      <c r="Q68" s="23">
        <v>900</v>
      </c>
      <c r="R68" s="23"/>
      <c r="S68" s="21" t="s">
        <v>121</v>
      </c>
      <c r="T68" s="82" t="s">
        <v>262</v>
      </c>
      <c r="U68" s="31" t="s">
        <v>263</v>
      </c>
      <c r="V68" s="21" t="s">
        <v>222</v>
      </c>
      <c r="W68" s="23"/>
      <c r="X68" s="6" t="str">
        <f>VLOOKUP(U68,[1]汇总表!$T$5:$T$110,1,0)</f>
        <v>张小文</v>
      </c>
    </row>
    <row r="69" s="1" customFormat="1" ht="33.95" customHeight="1" spans="1:24">
      <c r="A69" s="18">
        <v>66</v>
      </c>
      <c r="B69" s="18" t="s">
        <v>120</v>
      </c>
      <c r="C69" s="18" t="s">
        <v>28</v>
      </c>
      <c r="D69" s="20" t="s">
        <v>264</v>
      </c>
      <c r="E69" s="19"/>
      <c r="F69" s="19"/>
      <c r="G69" s="19" t="s">
        <v>30</v>
      </c>
      <c r="H69" s="19"/>
      <c r="I69" s="19" t="s">
        <v>30</v>
      </c>
      <c r="J69" s="19"/>
      <c r="K69" s="19">
        <v>794.5</v>
      </c>
      <c r="L69" s="19">
        <v>2305.5</v>
      </c>
      <c r="M69" s="19"/>
      <c r="N69" s="19"/>
      <c r="O69" s="19" t="s">
        <v>30</v>
      </c>
      <c r="P69" s="19">
        <v>300</v>
      </c>
      <c r="Q69" s="19">
        <v>900</v>
      </c>
      <c r="R69" s="19"/>
      <c r="S69" s="21" t="s">
        <v>132</v>
      </c>
      <c r="T69" s="81" t="s">
        <v>265</v>
      </c>
      <c r="U69" s="29" t="s">
        <v>266</v>
      </c>
      <c r="V69" s="18" t="s">
        <v>267</v>
      </c>
      <c r="W69" s="18"/>
      <c r="X69" s="6" t="str">
        <f>VLOOKUP(U69,[1]汇总表!$T$5:$T$110,1,0)</f>
        <v>胡金果</v>
      </c>
    </row>
    <row r="70" ht="33.95" customHeight="1" spans="1:24">
      <c r="A70" s="18">
        <v>67</v>
      </c>
      <c r="B70" s="18" t="s">
        <v>238</v>
      </c>
      <c r="C70" s="19" t="s">
        <v>28</v>
      </c>
      <c r="D70" s="20" t="s">
        <v>88</v>
      </c>
      <c r="E70" s="19"/>
      <c r="F70" s="19" t="s">
        <v>30</v>
      </c>
      <c r="G70" s="19"/>
      <c r="H70" s="19"/>
      <c r="I70" s="19" t="s">
        <v>30</v>
      </c>
      <c r="J70" s="19"/>
      <c r="K70" s="19">
        <v>794.5</v>
      </c>
      <c r="L70" s="19">
        <v>2305.5</v>
      </c>
      <c r="M70" s="19"/>
      <c r="N70" s="19"/>
      <c r="O70" s="19" t="s">
        <v>30</v>
      </c>
      <c r="P70" s="19">
        <v>300</v>
      </c>
      <c r="Q70" s="19">
        <v>900</v>
      </c>
      <c r="R70" s="19"/>
      <c r="S70" s="21" t="s">
        <v>49</v>
      </c>
      <c r="T70" s="81" t="s">
        <v>268</v>
      </c>
      <c r="U70" s="29" t="s">
        <v>238</v>
      </c>
      <c r="V70" s="18"/>
      <c r="W70" s="19"/>
      <c r="X70" s="6" t="str">
        <f>VLOOKUP(U70,[1]汇总表!$T$5:$T$110,1,0)</f>
        <v>崔建明</v>
      </c>
    </row>
    <row r="71" s="1" customFormat="1" ht="33.95" customHeight="1" spans="1:24">
      <c r="A71" s="18">
        <v>68</v>
      </c>
      <c r="B71" s="18" t="s">
        <v>269</v>
      </c>
      <c r="C71" s="19" t="s">
        <v>28</v>
      </c>
      <c r="D71" s="20" t="s">
        <v>131</v>
      </c>
      <c r="E71" s="19"/>
      <c r="F71" s="19"/>
      <c r="G71" s="19" t="s">
        <v>30</v>
      </c>
      <c r="H71" s="19"/>
      <c r="I71" s="19" t="s">
        <v>30</v>
      </c>
      <c r="J71" s="19"/>
      <c r="K71" s="19">
        <v>794.5</v>
      </c>
      <c r="L71" s="19">
        <v>2305.5</v>
      </c>
      <c r="M71" s="19"/>
      <c r="N71" s="19"/>
      <c r="O71" s="19" t="s">
        <v>30</v>
      </c>
      <c r="P71" s="19">
        <v>300</v>
      </c>
      <c r="Q71" s="19">
        <v>900</v>
      </c>
      <c r="R71" s="19"/>
      <c r="S71" s="21" t="s">
        <v>54</v>
      </c>
      <c r="T71" s="81" t="s">
        <v>270</v>
      </c>
      <c r="U71" s="29" t="s">
        <v>269</v>
      </c>
      <c r="V71" s="18" t="s">
        <v>271</v>
      </c>
      <c r="W71" s="19"/>
      <c r="X71" s="6" t="str">
        <f>VLOOKUP(U71,[1]汇总表!$T$5:$T$110,1,0)</f>
        <v>王四龙</v>
      </c>
    </row>
    <row r="72" s="2" customFormat="1" ht="33.95" customHeight="1" spans="1:24">
      <c r="A72" s="21">
        <v>69</v>
      </c>
      <c r="B72" s="21" t="s">
        <v>272</v>
      </c>
      <c r="C72" s="23" t="s">
        <v>28</v>
      </c>
      <c r="D72" s="22" t="s">
        <v>273</v>
      </c>
      <c r="E72" s="23"/>
      <c r="F72" s="23" t="s">
        <v>30</v>
      </c>
      <c r="G72" s="23"/>
      <c r="H72" s="23"/>
      <c r="I72" s="23" t="s">
        <v>30</v>
      </c>
      <c r="J72" s="23"/>
      <c r="K72" s="23">
        <v>794.5</v>
      </c>
      <c r="L72" s="23">
        <v>2305.5</v>
      </c>
      <c r="M72" s="23"/>
      <c r="N72" s="23"/>
      <c r="O72" s="23" t="s">
        <v>30</v>
      </c>
      <c r="P72" s="23">
        <v>300</v>
      </c>
      <c r="Q72" s="23">
        <v>900</v>
      </c>
      <c r="R72" s="23"/>
      <c r="S72" s="21" t="s">
        <v>54</v>
      </c>
      <c r="T72" s="82" t="s">
        <v>274</v>
      </c>
      <c r="U72" s="31" t="s">
        <v>272</v>
      </c>
      <c r="V72" s="21"/>
      <c r="W72" s="23"/>
      <c r="X72" s="32" t="e">
        <f>VLOOKUP(U72,[1]汇总表!$T$5:$T$110,1,0)</f>
        <v>#N/A</v>
      </c>
    </row>
    <row r="73" ht="33.95" customHeight="1" spans="1:24">
      <c r="A73" s="18">
        <v>70</v>
      </c>
      <c r="B73" s="18" t="s">
        <v>275</v>
      </c>
      <c r="C73" s="19" t="s">
        <v>28</v>
      </c>
      <c r="D73" s="20" t="s">
        <v>276</v>
      </c>
      <c r="E73" s="19"/>
      <c r="F73" s="19" t="s">
        <v>30</v>
      </c>
      <c r="G73" s="19"/>
      <c r="H73" s="19"/>
      <c r="I73" s="19" t="s">
        <v>30</v>
      </c>
      <c r="J73" s="19"/>
      <c r="K73" s="19">
        <v>794.5</v>
      </c>
      <c r="L73" s="19">
        <v>2305.5</v>
      </c>
      <c r="M73" s="19" t="s">
        <v>30</v>
      </c>
      <c r="N73" s="19"/>
      <c r="O73" s="19"/>
      <c r="P73" s="19">
        <v>100</v>
      </c>
      <c r="Q73" s="19">
        <v>300</v>
      </c>
      <c r="R73" s="19"/>
      <c r="S73" s="21" t="s">
        <v>32</v>
      </c>
      <c r="T73" s="81" t="s">
        <v>277</v>
      </c>
      <c r="U73" s="29" t="s">
        <v>278</v>
      </c>
      <c r="V73" s="18"/>
      <c r="W73" s="19"/>
      <c r="X73" s="6" t="str">
        <f>VLOOKUP(U73,[1]汇总表!$T$5:$T$110,1,0)</f>
        <v>郜平只</v>
      </c>
    </row>
    <row r="74" s="1" customFormat="1" ht="33.95" customHeight="1" spans="1:24">
      <c r="A74" s="18">
        <v>71</v>
      </c>
      <c r="B74" s="18" t="s">
        <v>279</v>
      </c>
      <c r="C74" s="18" t="s">
        <v>28</v>
      </c>
      <c r="D74" s="20" t="s">
        <v>280</v>
      </c>
      <c r="E74" s="19"/>
      <c r="F74" s="19" t="s">
        <v>30</v>
      </c>
      <c r="G74" s="19"/>
      <c r="H74" s="19"/>
      <c r="I74" s="19" t="s">
        <v>30</v>
      </c>
      <c r="J74" s="19"/>
      <c r="K74" s="19">
        <v>794.5</v>
      </c>
      <c r="L74" s="19">
        <v>2305.5</v>
      </c>
      <c r="M74" s="19"/>
      <c r="N74" s="19" t="s">
        <v>30</v>
      </c>
      <c r="O74" s="19"/>
      <c r="P74" s="19">
        <v>200</v>
      </c>
      <c r="Q74" s="19">
        <v>600</v>
      </c>
      <c r="R74" s="19"/>
      <c r="S74" s="21" t="s">
        <v>219</v>
      </c>
      <c r="T74" s="81" t="s">
        <v>281</v>
      </c>
      <c r="U74" s="29" t="s">
        <v>282</v>
      </c>
      <c r="V74" s="18"/>
      <c r="W74" s="18" t="s">
        <v>42</v>
      </c>
      <c r="X74" s="6" t="str">
        <f>VLOOKUP(U74,[1]汇总表!$T$5:$T$110,1,0)</f>
        <v>吴常林</v>
      </c>
    </row>
    <row r="75" ht="33.95" customHeight="1" spans="1:24">
      <c r="A75" s="18">
        <v>72</v>
      </c>
      <c r="B75" s="18" t="s">
        <v>195</v>
      </c>
      <c r="C75" s="19" t="s">
        <v>28</v>
      </c>
      <c r="D75" s="20" t="s">
        <v>39</v>
      </c>
      <c r="E75" s="19">
        <v>2018</v>
      </c>
      <c r="F75" s="19" t="s">
        <v>30</v>
      </c>
      <c r="G75" s="19"/>
      <c r="H75" s="19"/>
      <c r="I75" s="19" t="s">
        <v>30</v>
      </c>
      <c r="J75" s="19"/>
      <c r="K75" s="19">
        <v>794.5</v>
      </c>
      <c r="L75" s="19">
        <v>2305.5</v>
      </c>
      <c r="M75" s="19" t="s">
        <v>30</v>
      </c>
      <c r="N75" s="19"/>
      <c r="O75" s="19"/>
      <c r="P75" s="19">
        <v>100</v>
      </c>
      <c r="Q75" s="19">
        <v>300</v>
      </c>
      <c r="R75" s="19"/>
      <c r="S75" s="21" t="s">
        <v>40</v>
      </c>
      <c r="T75" s="81" t="s">
        <v>283</v>
      </c>
      <c r="U75" s="29" t="s">
        <v>284</v>
      </c>
      <c r="V75" s="18"/>
      <c r="W75" s="19"/>
      <c r="X75" s="6" t="str">
        <f>VLOOKUP(U75,[1]汇总表!$T$5:$T$110,1,0)</f>
        <v>韩建杰</v>
      </c>
    </row>
    <row r="76" ht="33.95" customHeight="1" spans="1:24">
      <c r="A76" s="18">
        <v>73</v>
      </c>
      <c r="B76" s="18" t="s">
        <v>285</v>
      </c>
      <c r="C76" s="19" t="s">
        <v>28</v>
      </c>
      <c r="D76" s="20" t="s">
        <v>131</v>
      </c>
      <c r="E76" s="19">
        <v>2018</v>
      </c>
      <c r="F76" s="19" t="s">
        <v>30</v>
      </c>
      <c r="G76" s="19"/>
      <c r="H76" s="19"/>
      <c r="I76" s="19" t="s">
        <v>30</v>
      </c>
      <c r="J76" s="19"/>
      <c r="K76" s="19">
        <v>794.5</v>
      </c>
      <c r="L76" s="19">
        <v>2305.5</v>
      </c>
      <c r="M76" s="19" t="s">
        <v>30</v>
      </c>
      <c r="N76" s="19"/>
      <c r="O76" s="19"/>
      <c r="P76" s="19">
        <v>100</v>
      </c>
      <c r="Q76" s="19">
        <v>300</v>
      </c>
      <c r="R76" s="19"/>
      <c r="S76" s="21" t="s">
        <v>54</v>
      </c>
      <c r="T76" s="81" t="s">
        <v>286</v>
      </c>
      <c r="U76" s="29" t="s">
        <v>285</v>
      </c>
      <c r="V76" s="18"/>
      <c r="W76" s="19"/>
      <c r="X76" s="6" t="str">
        <f>VLOOKUP(U76,[1]汇总表!$T$5:$T$110,1,0)</f>
        <v>贾青水</v>
      </c>
    </row>
    <row r="77" ht="44" customHeight="1" spans="1:24">
      <c r="A77" s="18">
        <v>74</v>
      </c>
      <c r="B77" s="18" t="s">
        <v>287</v>
      </c>
      <c r="C77" s="18" t="s">
        <v>28</v>
      </c>
      <c r="D77" s="20" t="s">
        <v>168</v>
      </c>
      <c r="E77" s="19">
        <v>2018</v>
      </c>
      <c r="F77" s="19" t="s">
        <v>30</v>
      </c>
      <c r="G77" s="19"/>
      <c r="H77" s="19"/>
      <c r="I77" s="19" t="s">
        <v>30</v>
      </c>
      <c r="J77" s="19"/>
      <c r="K77" s="19">
        <v>794.5</v>
      </c>
      <c r="L77" s="19">
        <v>2305.5</v>
      </c>
      <c r="M77" s="19" t="s">
        <v>30</v>
      </c>
      <c r="N77" s="19"/>
      <c r="O77" s="19"/>
      <c r="P77" s="19">
        <v>100</v>
      </c>
      <c r="Q77" s="19">
        <v>300</v>
      </c>
      <c r="R77" s="19"/>
      <c r="S77" s="21" t="s">
        <v>32</v>
      </c>
      <c r="T77" s="81" t="s">
        <v>288</v>
      </c>
      <c r="U77" s="29" t="s">
        <v>289</v>
      </c>
      <c r="V77" s="18"/>
      <c r="W77" s="18"/>
      <c r="X77" s="6" t="e">
        <f>VLOOKUP(U77,[1]汇总表!$T$5:$T$110,1,0)</f>
        <v>#N/A</v>
      </c>
    </row>
    <row r="78" s="1" customFormat="1" ht="33.95" customHeight="1" spans="1:24">
      <c r="A78" s="18">
        <v>75</v>
      </c>
      <c r="B78" s="18" t="s">
        <v>290</v>
      </c>
      <c r="C78" s="18" t="s">
        <v>28</v>
      </c>
      <c r="D78" s="20" t="s">
        <v>280</v>
      </c>
      <c r="E78" s="19">
        <v>2018</v>
      </c>
      <c r="F78" s="19"/>
      <c r="G78" s="19" t="s">
        <v>30</v>
      </c>
      <c r="H78" s="19"/>
      <c r="I78" s="19" t="s">
        <v>30</v>
      </c>
      <c r="J78" s="19"/>
      <c r="K78" s="19">
        <v>794.5</v>
      </c>
      <c r="L78" s="19">
        <v>2305.5</v>
      </c>
      <c r="M78" s="19"/>
      <c r="N78" s="19"/>
      <c r="O78" s="19" t="s">
        <v>30</v>
      </c>
      <c r="P78" s="19">
        <v>300</v>
      </c>
      <c r="Q78" s="19">
        <v>900</v>
      </c>
      <c r="R78" s="19"/>
      <c r="S78" s="21" t="s">
        <v>32</v>
      </c>
      <c r="T78" s="81" t="s">
        <v>291</v>
      </c>
      <c r="U78" s="29" t="s">
        <v>292</v>
      </c>
      <c r="V78" s="18" t="s">
        <v>166</v>
      </c>
      <c r="W78" s="18"/>
      <c r="X78" s="6" t="str">
        <f>VLOOKUP(U78,[1]汇总表!$T$5:$T$110,1,0)</f>
        <v>董书平</v>
      </c>
    </row>
    <row r="79" ht="33.95" customHeight="1" spans="1:24">
      <c r="A79" s="18">
        <v>76</v>
      </c>
      <c r="B79" s="18" t="s">
        <v>181</v>
      </c>
      <c r="C79" s="19" t="s">
        <v>28</v>
      </c>
      <c r="D79" s="20" t="s">
        <v>293</v>
      </c>
      <c r="E79" s="19">
        <v>2018</v>
      </c>
      <c r="F79" s="19" t="s">
        <v>30</v>
      </c>
      <c r="G79" s="19"/>
      <c r="H79" s="19"/>
      <c r="I79" s="19" t="s">
        <v>30</v>
      </c>
      <c r="J79" s="19"/>
      <c r="K79" s="19">
        <v>794.5</v>
      </c>
      <c r="L79" s="19">
        <v>2305.5</v>
      </c>
      <c r="M79" s="19" t="s">
        <v>30</v>
      </c>
      <c r="N79" s="19"/>
      <c r="O79" s="19"/>
      <c r="P79" s="19">
        <v>100</v>
      </c>
      <c r="Q79" s="19">
        <v>300</v>
      </c>
      <c r="R79" s="19"/>
      <c r="S79" s="21" t="s">
        <v>59</v>
      </c>
      <c r="T79" s="81" t="s">
        <v>294</v>
      </c>
      <c r="U79" s="29" t="s">
        <v>181</v>
      </c>
      <c r="V79" s="18"/>
      <c r="W79" s="19"/>
      <c r="X79" s="6" t="str">
        <f>VLOOKUP(U79,[1]汇总表!$T$5:$T$110,1,0)</f>
        <v>原玉昌</v>
      </c>
    </row>
    <row r="80" ht="33.95" customHeight="1" spans="1:24">
      <c r="A80" s="18">
        <v>77</v>
      </c>
      <c r="B80" s="18" t="s">
        <v>295</v>
      </c>
      <c r="C80" s="19" t="s">
        <v>28</v>
      </c>
      <c r="D80" s="20" t="s">
        <v>296</v>
      </c>
      <c r="E80" s="19">
        <v>2019</v>
      </c>
      <c r="F80" s="19" t="s">
        <v>30</v>
      </c>
      <c r="G80" s="19"/>
      <c r="H80" s="19"/>
      <c r="I80" s="19" t="s">
        <v>30</v>
      </c>
      <c r="J80" s="19"/>
      <c r="K80" s="19">
        <v>794.5</v>
      </c>
      <c r="L80" s="19">
        <v>2305.5</v>
      </c>
      <c r="M80" s="19" t="s">
        <v>30</v>
      </c>
      <c r="N80" s="19"/>
      <c r="O80" s="19"/>
      <c r="P80" s="19">
        <v>100</v>
      </c>
      <c r="Q80" s="19">
        <v>300</v>
      </c>
      <c r="R80" s="19"/>
      <c r="S80" s="21" t="s">
        <v>40</v>
      </c>
      <c r="T80" s="81" t="s">
        <v>297</v>
      </c>
      <c r="U80" s="29" t="s">
        <v>295</v>
      </c>
      <c r="V80" s="18"/>
      <c r="W80" s="19"/>
      <c r="X80" s="6" t="str">
        <f>VLOOKUP(U80,[1]汇总表!$T$5:$T$110,1,0)</f>
        <v>原朋林</v>
      </c>
    </row>
    <row r="81" s="1" customFormat="1" ht="33.95" customHeight="1" spans="1:24">
      <c r="A81" s="18">
        <v>78</v>
      </c>
      <c r="B81" s="18" t="s">
        <v>298</v>
      </c>
      <c r="C81" s="19" t="s">
        <v>28</v>
      </c>
      <c r="D81" s="20" t="s">
        <v>154</v>
      </c>
      <c r="E81" s="19">
        <v>2019</v>
      </c>
      <c r="F81" s="19"/>
      <c r="G81" s="19" t="s">
        <v>30</v>
      </c>
      <c r="H81" s="19"/>
      <c r="I81" s="19" t="s">
        <v>30</v>
      </c>
      <c r="J81" s="19"/>
      <c r="K81" s="19">
        <v>794.5</v>
      </c>
      <c r="L81" s="19">
        <v>2305.5</v>
      </c>
      <c r="M81" s="19"/>
      <c r="N81" s="19"/>
      <c r="O81" s="19" t="s">
        <v>30</v>
      </c>
      <c r="P81" s="19">
        <v>300</v>
      </c>
      <c r="Q81" s="19">
        <v>900</v>
      </c>
      <c r="R81" s="19"/>
      <c r="S81" s="21" t="s">
        <v>32</v>
      </c>
      <c r="T81" s="81" t="s">
        <v>299</v>
      </c>
      <c r="U81" s="29" t="s">
        <v>300</v>
      </c>
      <c r="V81" s="18" t="s">
        <v>216</v>
      </c>
      <c r="W81" s="19"/>
      <c r="X81" s="6" t="e">
        <f>VLOOKUP(U81,[1]汇总表!$T$5:$T$110,1,0)</f>
        <v>#N/A</v>
      </c>
    </row>
    <row r="82" s="1" customFormat="1" ht="33.95" customHeight="1" spans="1:24">
      <c r="A82" s="18">
        <v>79</v>
      </c>
      <c r="B82" s="18" t="s">
        <v>301</v>
      </c>
      <c r="C82" s="19" t="s">
        <v>28</v>
      </c>
      <c r="D82" s="20" t="s">
        <v>67</v>
      </c>
      <c r="E82" s="19">
        <v>2019</v>
      </c>
      <c r="F82" s="19" t="s">
        <v>30</v>
      </c>
      <c r="G82" s="19"/>
      <c r="H82" s="19"/>
      <c r="I82" s="19" t="s">
        <v>30</v>
      </c>
      <c r="J82" s="19"/>
      <c r="K82" s="19">
        <v>794.5</v>
      </c>
      <c r="L82" s="19">
        <v>2305.5</v>
      </c>
      <c r="M82" s="19" t="s">
        <v>30</v>
      </c>
      <c r="N82" s="19"/>
      <c r="O82" s="19"/>
      <c r="P82" s="19">
        <v>100</v>
      </c>
      <c r="Q82" s="19">
        <v>300</v>
      </c>
      <c r="R82" s="19"/>
      <c r="S82" s="21" t="s">
        <v>193</v>
      </c>
      <c r="T82" s="81" t="s">
        <v>302</v>
      </c>
      <c r="U82" s="29" t="s">
        <v>301</v>
      </c>
      <c r="V82" s="18"/>
      <c r="W82" s="19"/>
      <c r="X82" s="6" t="str">
        <f>VLOOKUP(U82,[1]汇总表!$T$5:$T$110,1,0)</f>
        <v>韩元心</v>
      </c>
    </row>
    <row r="83" ht="33.95" customHeight="1" spans="1:24">
      <c r="A83" s="18">
        <v>80</v>
      </c>
      <c r="B83" s="18" t="s">
        <v>303</v>
      </c>
      <c r="C83" s="19" t="s">
        <v>28</v>
      </c>
      <c r="D83" s="20" t="s">
        <v>304</v>
      </c>
      <c r="E83" s="19">
        <v>2019</v>
      </c>
      <c r="F83" s="19" t="s">
        <v>30</v>
      </c>
      <c r="G83" s="19"/>
      <c r="H83" s="19"/>
      <c r="I83" s="19" t="s">
        <v>30</v>
      </c>
      <c r="J83" s="19"/>
      <c r="K83" s="19">
        <v>794.5</v>
      </c>
      <c r="L83" s="19">
        <v>2305.5</v>
      </c>
      <c r="M83" s="19" t="s">
        <v>30</v>
      </c>
      <c r="N83" s="19"/>
      <c r="O83" s="19"/>
      <c r="P83" s="19">
        <v>100</v>
      </c>
      <c r="Q83" s="19">
        <v>300</v>
      </c>
      <c r="R83" s="19"/>
      <c r="S83" s="21" t="s">
        <v>193</v>
      </c>
      <c r="T83" s="81" t="s">
        <v>305</v>
      </c>
      <c r="U83" s="29" t="s">
        <v>306</v>
      </c>
      <c r="V83" s="18"/>
      <c r="W83" s="19"/>
      <c r="X83" s="6" t="str">
        <f>VLOOKUP(U83,[1]汇总表!$T$5:$T$110,1,0)</f>
        <v>王亮刚</v>
      </c>
    </row>
    <row r="84" ht="33.95" customHeight="1" spans="1:24">
      <c r="A84" s="18">
        <v>81</v>
      </c>
      <c r="B84" s="18" t="s">
        <v>307</v>
      </c>
      <c r="C84" s="19" t="s">
        <v>28</v>
      </c>
      <c r="D84" s="20" t="s">
        <v>308</v>
      </c>
      <c r="E84" s="19">
        <v>2019</v>
      </c>
      <c r="F84" s="19" t="s">
        <v>30</v>
      </c>
      <c r="G84" s="19"/>
      <c r="H84" s="19"/>
      <c r="I84" s="19" t="s">
        <v>30</v>
      </c>
      <c r="J84" s="19"/>
      <c r="K84" s="19">
        <v>794.5</v>
      </c>
      <c r="L84" s="19">
        <v>2305.5</v>
      </c>
      <c r="M84" s="19"/>
      <c r="N84" s="19" t="s">
        <v>30</v>
      </c>
      <c r="O84" s="19"/>
      <c r="P84" s="19">
        <v>200</v>
      </c>
      <c r="Q84" s="19">
        <v>600</v>
      </c>
      <c r="R84" s="19"/>
      <c r="S84" s="21" t="s">
        <v>111</v>
      </c>
      <c r="T84" s="81" t="s">
        <v>309</v>
      </c>
      <c r="U84" s="29" t="s">
        <v>310</v>
      </c>
      <c r="V84" s="18"/>
      <c r="W84" s="19"/>
      <c r="X84" s="6" t="str">
        <f>VLOOKUP(U84,[1]汇总表!$T$5:$T$110,1,0)</f>
        <v>鹿永亮</v>
      </c>
    </row>
    <row r="85" ht="33.95" customHeight="1" spans="1:24">
      <c r="A85" s="18">
        <v>82</v>
      </c>
      <c r="B85" s="18" t="s">
        <v>311</v>
      </c>
      <c r="C85" s="18" t="s">
        <v>28</v>
      </c>
      <c r="D85" s="20" t="s">
        <v>53</v>
      </c>
      <c r="E85" s="19" t="s">
        <v>78</v>
      </c>
      <c r="F85" s="19" t="s">
        <v>30</v>
      </c>
      <c r="G85" s="19"/>
      <c r="H85" s="19"/>
      <c r="I85" s="19" t="s">
        <v>30</v>
      </c>
      <c r="J85" s="19"/>
      <c r="K85" s="19">
        <v>794.5</v>
      </c>
      <c r="L85" s="19">
        <v>2305.5</v>
      </c>
      <c r="M85" s="19" t="s">
        <v>30</v>
      </c>
      <c r="N85" s="19"/>
      <c r="O85" s="19"/>
      <c r="P85" s="19">
        <v>100</v>
      </c>
      <c r="Q85" s="19">
        <v>300</v>
      </c>
      <c r="R85" s="19"/>
      <c r="S85" s="21" t="s">
        <v>169</v>
      </c>
      <c r="T85" s="81" t="s">
        <v>312</v>
      </c>
      <c r="U85" s="29" t="s">
        <v>313</v>
      </c>
      <c r="V85" s="18"/>
      <c r="W85" s="18"/>
      <c r="X85" s="6" t="str">
        <f>VLOOKUP(U85,[1]汇总表!$T$5:$T$110,1,0)</f>
        <v>苏爱国</v>
      </c>
    </row>
    <row r="86" ht="33.95" customHeight="1" spans="1:24">
      <c r="A86" s="18">
        <v>83</v>
      </c>
      <c r="B86" s="18" t="s">
        <v>48</v>
      </c>
      <c r="C86" s="19" t="s">
        <v>28</v>
      </c>
      <c r="D86" s="20" t="s">
        <v>53</v>
      </c>
      <c r="E86" s="19">
        <v>2019.12</v>
      </c>
      <c r="F86" s="19" t="s">
        <v>30</v>
      </c>
      <c r="G86" s="19"/>
      <c r="H86" s="19"/>
      <c r="I86" s="19" t="s">
        <v>30</v>
      </c>
      <c r="J86" s="19"/>
      <c r="K86" s="19">
        <v>794.5</v>
      </c>
      <c r="L86" s="19">
        <v>2305.5</v>
      </c>
      <c r="M86" s="19"/>
      <c r="N86" s="19" t="s">
        <v>30</v>
      </c>
      <c r="O86" s="19"/>
      <c r="P86" s="19">
        <v>200</v>
      </c>
      <c r="Q86" s="19">
        <v>600</v>
      </c>
      <c r="R86" s="19"/>
      <c r="S86" s="21" t="s">
        <v>49</v>
      </c>
      <c r="T86" s="81" t="s">
        <v>314</v>
      </c>
      <c r="U86" s="29" t="s">
        <v>257</v>
      </c>
      <c r="V86" s="18"/>
      <c r="W86" s="19"/>
      <c r="X86" s="6" t="str">
        <f>VLOOKUP(U86,[1]汇总表!$T$5:$T$110,1,0)</f>
        <v>王征兵</v>
      </c>
    </row>
    <row r="87" ht="33.95" customHeight="1" spans="1:24">
      <c r="A87" s="18">
        <v>84</v>
      </c>
      <c r="B87" s="18" t="s">
        <v>315</v>
      </c>
      <c r="C87" s="19" t="s">
        <v>28</v>
      </c>
      <c r="D87" s="20" t="s">
        <v>316</v>
      </c>
      <c r="E87" s="19">
        <v>2019.12</v>
      </c>
      <c r="F87" s="19" t="s">
        <v>30</v>
      </c>
      <c r="G87" s="19"/>
      <c r="H87" s="19"/>
      <c r="I87" s="19" t="s">
        <v>30</v>
      </c>
      <c r="J87" s="19"/>
      <c r="K87" s="19">
        <v>794.5</v>
      </c>
      <c r="L87" s="19">
        <v>2305.5</v>
      </c>
      <c r="M87" s="19" t="s">
        <v>30</v>
      </c>
      <c r="N87" s="19"/>
      <c r="O87" s="19"/>
      <c r="P87" s="19">
        <v>100</v>
      </c>
      <c r="Q87" s="19">
        <v>300</v>
      </c>
      <c r="R87" s="19"/>
      <c r="S87" s="21" t="s">
        <v>193</v>
      </c>
      <c r="T87" s="81" t="s">
        <v>317</v>
      </c>
      <c r="U87" s="29" t="s">
        <v>318</v>
      </c>
      <c r="V87" s="18"/>
      <c r="W87" s="19"/>
      <c r="X87" s="6" t="str">
        <f>VLOOKUP(U87,[1]汇总表!$T$5:$T$110,1,0)</f>
        <v>苗增付</v>
      </c>
    </row>
    <row r="88" ht="33.95" customHeight="1" spans="1:24">
      <c r="A88" s="18">
        <v>85</v>
      </c>
      <c r="B88" s="18" t="s">
        <v>319</v>
      </c>
      <c r="C88" s="18" t="s">
        <v>28</v>
      </c>
      <c r="D88" s="20" t="s">
        <v>168</v>
      </c>
      <c r="E88" s="19">
        <v>2020.5</v>
      </c>
      <c r="F88" s="19"/>
      <c r="G88" s="19" t="s">
        <v>30</v>
      </c>
      <c r="H88" s="19"/>
      <c r="I88" s="19" t="s">
        <v>30</v>
      </c>
      <c r="J88" s="19"/>
      <c r="K88" s="19">
        <v>794.5</v>
      </c>
      <c r="L88" s="19">
        <v>2305.5</v>
      </c>
      <c r="M88" s="19"/>
      <c r="N88" s="19" t="s">
        <v>30</v>
      </c>
      <c r="O88" s="19"/>
      <c r="P88" s="19">
        <v>200</v>
      </c>
      <c r="Q88" s="19">
        <v>600</v>
      </c>
      <c r="R88" s="19"/>
      <c r="S88" s="21" t="s">
        <v>157</v>
      </c>
      <c r="T88" s="81" t="s">
        <v>320</v>
      </c>
      <c r="U88" s="29" t="s">
        <v>321</v>
      </c>
      <c r="V88" s="18" t="s">
        <v>222</v>
      </c>
      <c r="W88" s="18"/>
      <c r="X88" s="6" t="str">
        <f>VLOOKUP(U88,[1]汇总表!$T$5:$T$110,1,0)</f>
        <v>崔元珍</v>
      </c>
    </row>
    <row r="89" s="1" customFormat="1" ht="33.95" customHeight="1" spans="1:24">
      <c r="A89" s="18">
        <v>86</v>
      </c>
      <c r="B89" s="18" t="s">
        <v>322</v>
      </c>
      <c r="C89" s="19" t="s">
        <v>28</v>
      </c>
      <c r="D89" s="20" t="s">
        <v>323</v>
      </c>
      <c r="E89" s="19">
        <v>2021.1</v>
      </c>
      <c r="F89" s="19" t="s">
        <v>30</v>
      </c>
      <c r="G89" s="19"/>
      <c r="H89" s="19"/>
      <c r="I89" s="19" t="s">
        <v>30</v>
      </c>
      <c r="J89" s="19"/>
      <c r="K89" s="19">
        <v>794.5</v>
      </c>
      <c r="L89" s="19">
        <v>2305.5</v>
      </c>
      <c r="M89" s="19" t="s">
        <v>30</v>
      </c>
      <c r="N89" s="19"/>
      <c r="O89" s="19"/>
      <c r="P89" s="19">
        <v>100</v>
      </c>
      <c r="Q89" s="23">
        <v>300</v>
      </c>
      <c r="R89" s="19"/>
      <c r="S89" s="21" t="s">
        <v>193</v>
      </c>
      <c r="T89" s="81" t="s">
        <v>324</v>
      </c>
      <c r="U89" s="29" t="s">
        <v>325</v>
      </c>
      <c r="V89" s="18"/>
      <c r="W89" s="19" t="s">
        <v>326</v>
      </c>
      <c r="X89" s="6" t="e">
        <f>VLOOKUP(U90,[1]汇总表!$T$5:$T$110,1,0)</f>
        <v>#N/A</v>
      </c>
    </row>
    <row r="90" s="1" customFormat="1" ht="33.95" customHeight="1" spans="1:24">
      <c r="A90" s="18">
        <v>87</v>
      </c>
      <c r="B90" s="18" t="s">
        <v>327</v>
      </c>
      <c r="C90" s="19" t="s">
        <v>28</v>
      </c>
      <c r="D90" s="20" t="s">
        <v>36</v>
      </c>
      <c r="E90" s="19">
        <v>2022.7</v>
      </c>
      <c r="F90" s="19"/>
      <c r="G90" s="19" t="s">
        <v>30</v>
      </c>
      <c r="H90" s="19"/>
      <c r="I90" s="19" t="s">
        <v>30</v>
      </c>
      <c r="J90" s="19"/>
      <c r="K90" s="19">
        <v>794.5</v>
      </c>
      <c r="L90" s="19">
        <v>2305.5</v>
      </c>
      <c r="M90" s="19" t="s">
        <v>30</v>
      </c>
      <c r="N90" s="19"/>
      <c r="O90" s="19"/>
      <c r="P90" s="19">
        <v>100</v>
      </c>
      <c r="Q90" s="23">
        <v>300</v>
      </c>
      <c r="R90" s="19"/>
      <c r="S90" s="21" t="s">
        <v>219</v>
      </c>
      <c r="T90" s="81" t="s">
        <v>328</v>
      </c>
      <c r="U90" s="29" t="s">
        <v>329</v>
      </c>
      <c r="V90" s="18"/>
      <c r="W90" s="19" t="s">
        <v>86</v>
      </c>
      <c r="X90" s="6" t="e">
        <f>VLOOKUP(U91,[1]汇总表!$T$5:$T$110,1,0)</f>
        <v>#N/A</v>
      </c>
    </row>
    <row r="91" s="3" customFormat="1" ht="30.95" customHeight="1" spans="1:25">
      <c r="A91" s="18">
        <v>88</v>
      </c>
      <c r="B91" s="10" t="s">
        <v>330</v>
      </c>
      <c r="C91" s="25" t="s">
        <v>28</v>
      </c>
      <c r="D91" s="33" t="s">
        <v>53</v>
      </c>
      <c r="E91" s="25">
        <v>2022.7</v>
      </c>
      <c r="F91" s="25" t="s">
        <v>30</v>
      </c>
      <c r="G91" s="25"/>
      <c r="H91" s="25"/>
      <c r="I91" s="25" t="s">
        <v>30</v>
      </c>
      <c r="J91" s="25"/>
      <c r="K91" s="19">
        <v>794.5</v>
      </c>
      <c r="L91" s="25">
        <v>2305.5</v>
      </c>
      <c r="M91" s="25" t="s">
        <v>30</v>
      </c>
      <c r="N91" s="25"/>
      <c r="O91" s="25"/>
      <c r="P91" s="25">
        <v>100</v>
      </c>
      <c r="Q91" s="23">
        <v>300</v>
      </c>
      <c r="R91" s="25"/>
      <c r="S91" s="61" t="s">
        <v>169</v>
      </c>
      <c r="T91" s="83" t="s">
        <v>331</v>
      </c>
      <c r="U91" s="63" t="s">
        <v>332</v>
      </c>
      <c r="V91" s="10"/>
      <c r="W91" s="25" t="s">
        <v>86</v>
      </c>
      <c r="X91" s="64"/>
      <c r="Y91" s="80"/>
    </row>
    <row r="92" ht="30.95" customHeight="1" spans="1:23">
      <c r="A92" s="18">
        <v>89</v>
      </c>
      <c r="B92" s="18" t="s">
        <v>91</v>
      </c>
      <c r="C92" s="19" t="s">
        <v>28</v>
      </c>
      <c r="D92" s="20" t="s">
        <v>168</v>
      </c>
      <c r="E92" s="19">
        <v>2022.9</v>
      </c>
      <c r="F92" s="19"/>
      <c r="G92" s="19" t="s">
        <v>30</v>
      </c>
      <c r="H92" s="19"/>
      <c r="I92" s="19" t="s">
        <v>30</v>
      </c>
      <c r="J92" s="19"/>
      <c r="K92" s="19">
        <v>794.5</v>
      </c>
      <c r="L92" s="19">
        <v>2305.5</v>
      </c>
      <c r="M92" s="19"/>
      <c r="N92" s="19" t="s">
        <v>30</v>
      </c>
      <c r="O92" s="19"/>
      <c r="P92" s="19">
        <v>200</v>
      </c>
      <c r="Q92" s="23">
        <v>600</v>
      </c>
      <c r="R92" s="19"/>
      <c r="S92" s="21" t="s">
        <v>49</v>
      </c>
      <c r="T92" s="84" t="s">
        <v>333</v>
      </c>
      <c r="U92" s="29" t="s">
        <v>334</v>
      </c>
      <c r="V92" s="18" t="s">
        <v>222</v>
      </c>
      <c r="W92" s="18" t="s">
        <v>335</v>
      </c>
    </row>
    <row r="93" ht="30.95" customHeight="1" spans="1:23">
      <c r="A93" s="18">
        <v>90</v>
      </c>
      <c r="B93" s="18" t="s">
        <v>336</v>
      </c>
      <c r="C93" s="34" t="s">
        <v>28</v>
      </c>
      <c r="D93" s="20" t="s">
        <v>168</v>
      </c>
      <c r="E93" s="19">
        <v>2022.12</v>
      </c>
      <c r="F93" s="25" t="s">
        <v>30</v>
      </c>
      <c r="G93" s="35"/>
      <c r="H93" s="35"/>
      <c r="I93" s="25" t="s">
        <v>30</v>
      </c>
      <c r="J93" s="35"/>
      <c r="K93" s="19">
        <v>794.5</v>
      </c>
      <c r="L93" s="25">
        <v>2305.5</v>
      </c>
      <c r="M93" s="25" t="s">
        <v>30</v>
      </c>
      <c r="N93" s="52"/>
      <c r="O93" s="52"/>
      <c r="P93" s="19">
        <v>100</v>
      </c>
      <c r="Q93" s="23">
        <v>300</v>
      </c>
      <c r="R93" s="52"/>
      <c r="S93" s="66" t="s">
        <v>157</v>
      </c>
      <c r="T93" s="85" t="s">
        <v>337</v>
      </c>
      <c r="U93" s="68" t="s">
        <v>338</v>
      </c>
      <c r="V93" s="52"/>
      <c r="W93" s="52" t="s">
        <v>339</v>
      </c>
    </row>
    <row r="94" ht="30.95" customHeight="1" spans="1:23">
      <c r="A94" s="18">
        <v>91</v>
      </c>
      <c r="B94" s="36" t="s">
        <v>340</v>
      </c>
      <c r="C94" s="36" t="s">
        <v>28</v>
      </c>
      <c r="D94" s="20" t="s">
        <v>168</v>
      </c>
      <c r="E94" s="19">
        <v>2022.12</v>
      </c>
      <c r="F94" s="25" t="s">
        <v>30</v>
      </c>
      <c r="G94" s="37"/>
      <c r="H94" s="37"/>
      <c r="I94" s="25" t="s">
        <v>30</v>
      </c>
      <c r="J94" s="37"/>
      <c r="K94" s="19">
        <v>794.5</v>
      </c>
      <c r="L94" s="25">
        <v>2305.5</v>
      </c>
      <c r="M94" s="25" t="s">
        <v>30</v>
      </c>
      <c r="N94" s="37"/>
      <c r="O94" s="37"/>
      <c r="P94" s="19">
        <v>100</v>
      </c>
      <c r="Q94" s="23">
        <v>300</v>
      </c>
      <c r="R94" s="37"/>
      <c r="S94" s="69" t="s">
        <v>111</v>
      </c>
      <c r="T94" s="86" t="s">
        <v>341</v>
      </c>
      <c r="U94" s="38" t="s">
        <v>342</v>
      </c>
      <c r="V94" s="37"/>
      <c r="W94" s="52" t="s">
        <v>339</v>
      </c>
    </row>
    <row r="95" ht="30.95" customHeight="1" spans="1:23">
      <c r="A95" s="18">
        <v>92</v>
      </c>
      <c r="B95" s="38" t="s">
        <v>343</v>
      </c>
      <c r="C95" s="36" t="s">
        <v>28</v>
      </c>
      <c r="D95" s="33" t="s">
        <v>53</v>
      </c>
      <c r="E95" s="25">
        <v>2022.12</v>
      </c>
      <c r="F95" s="25" t="s">
        <v>30</v>
      </c>
      <c r="G95" s="39"/>
      <c r="H95" s="39"/>
      <c r="I95" s="25" t="s">
        <v>30</v>
      </c>
      <c r="J95" s="39"/>
      <c r="K95" s="19">
        <v>794.5</v>
      </c>
      <c r="L95" s="25">
        <v>2305.5</v>
      </c>
      <c r="M95" s="25" t="s">
        <v>30</v>
      </c>
      <c r="N95" s="53"/>
      <c r="O95" s="53"/>
      <c r="P95" s="25">
        <v>100</v>
      </c>
      <c r="Q95" s="71">
        <v>300</v>
      </c>
      <c r="R95" s="53"/>
      <c r="S95" s="69" t="s">
        <v>111</v>
      </c>
      <c r="T95" s="87" t="s">
        <v>344</v>
      </c>
      <c r="U95" s="63" t="s">
        <v>345</v>
      </c>
      <c r="V95" s="53"/>
      <c r="W95" s="53" t="s">
        <v>339</v>
      </c>
    </row>
    <row r="96" s="4" customFormat="1" ht="38.1" customHeight="1" spans="1:25">
      <c r="A96" s="18">
        <v>93</v>
      </c>
      <c r="B96" s="18" t="s">
        <v>346</v>
      </c>
      <c r="C96" s="18" t="s">
        <v>28</v>
      </c>
      <c r="D96" s="20" t="s">
        <v>77</v>
      </c>
      <c r="E96" s="19">
        <v>2023.6</v>
      </c>
      <c r="F96" s="19" t="s">
        <v>30</v>
      </c>
      <c r="G96" s="19"/>
      <c r="H96" s="19"/>
      <c r="I96" s="19" t="s">
        <v>30</v>
      </c>
      <c r="J96" s="19"/>
      <c r="K96" s="19">
        <v>794.5</v>
      </c>
      <c r="L96" s="19">
        <v>2305.5</v>
      </c>
      <c r="M96" s="19" t="s">
        <v>30</v>
      </c>
      <c r="N96" s="54"/>
      <c r="O96" s="54"/>
      <c r="P96" s="19">
        <v>100</v>
      </c>
      <c r="Q96" s="23">
        <v>300</v>
      </c>
      <c r="R96" s="54"/>
      <c r="S96" s="73" t="s">
        <v>49</v>
      </c>
      <c r="T96" s="84" t="s">
        <v>347</v>
      </c>
      <c r="U96" s="29" t="s">
        <v>348</v>
      </c>
      <c r="V96" s="54"/>
      <c r="W96" s="44" t="s">
        <v>349</v>
      </c>
      <c r="X96" s="64"/>
      <c r="Y96" s="80"/>
    </row>
    <row r="97" ht="38.1" customHeight="1" spans="1:23">
      <c r="A97" s="18">
        <v>94</v>
      </c>
      <c r="B97" s="40" t="s">
        <v>350</v>
      </c>
      <c r="C97" s="40" t="s">
        <v>28</v>
      </c>
      <c r="D97" s="41" t="s">
        <v>168</v>
      </c>
      <c r="E97" s="40">
        <v>2023.6</v>
      </c>
      <c r="F97" s="40" t="s">
        <v>30</v>
      </c>
      <c r="G97" s="40"/>
      <c r="H97" s="40"/>
      <c r="I97" s="40" t="s">
        <v>30</v>
      </c>
      <c r="J97" s="40"/>
      <c r="K97" s="19">
        <v>794.5</v>
      </c>
      <c r="L97" s="40">
        <v>2305.5</v>
      </c>
      <c r="M97" s="40" t="s">
        <v>30</v>
      </c>
      <c r="N97" s="40"/>
      <c r="O97" s="40"/>
      <c r="P97" s="40">
        <v>100</v>
      </c>
      <c r="Q97" s="74">
        <v>300</v>
      </c>
      <c r="R97" s="40"/>
      <c r="S97" s="75" t="s">
        <v>157</v>
      </c>
      <c r="T97" s="88" t="s">
        <v>351</v>
      </c>
      <c r="U97" s="40" t="s">
        <v>352</v>
      </c>
      <c r="V97" s="40"/>
      <c r="W97" s="76" t="s">
        <v>349</v>
      </c>
    </row>
    <row r="98" ht="38.1" customHeight="1" spans="1:23">
      <c r="A98" s="18">
        <v>95</v>
      </c>
      <c r="B98" s="19" t="s">
        <v>353</v>
      </c>
      <c r="C98" s="19" t="s">
        <v>28</v>
      </c>
      <c r="D98" s="20" t="s">
        <v>168</v>
      </c>
      <c r="E98" s="19">
        <v>2023.6</v>
      </c>
      <c r="F98" s="19" t="s">
        <v>30</v>
      </c>
      <c r="G98" s="19"/>
      <c r="H98" s="19"/>
      <c r="I98" s="19" t="s">
        <v>30</v>
      </c>
      <c r="J98" s="19"/>
      <c r="K98" s="19">
        <v>794.5</v>
      </c>
      <c r="L98" s="19">
        <v>2305.5</v>
      </c>
      <c r="M98" s="19" t="s">
        <v>30</v>
      </c>
      <c r="N98" s="19"/>
      <c r="O98" s="19"/>
      <c r="P98" s="19">
        <v>100</v>
      </c>
      <c r="Q98" s="23">
        <v>300</v>
      </c>
      <c r="R98" s="19"/>
      <c r="S98" s="21" t="s">
        <v>157</v>
      </c>
      <c r="T98" s="89" t="s">
        <v>354</v>
      </c>
      <c r="U98" s="19" t="s">
        <v>353</v>
      </c>
      <c r="V98" s="19"/>
      <c r="W98" s="36" t="s">
        <v>349</v>
      </c>
    </row>
    <row r="99" ht="38.1" customHeight="1" spans="1:23">
      <c r="A99" s="18">
        <v>96</v>
      </c>
      <c r="B99" s="25" t="s">
        <v>355</v>
      </c>
      <c r="C99" s="25" t="s">
        <v>28</v>
      </c>
      <c r="D99" s="33" t="s">
        <v>36</v>
      </c>
      <c r="E99" s="25">
        <v>2023.6</v>
      </c>
      <c r="F99" s="25" t="s">
        <v>30</v>
      </c>
      <c r="G99" s="25"/>
      <c r="H99" s="25"/>
      <c r="I99" s="25" t="s">
        <v>30</v>
      </c>
      <c r="J99" s="25"/>
      <c r="K99" s="19">
        <v>794.5</v>
      </c>
      <c r="L99" s="25">
        <v>2305.5</v>
      </c>
      <c r="M99" s="25" t="s">
        <v>30</v>
      </c>
      <c r="N99" s="25"/>
      <c r="O99" s="25"/>
      <c r="P99" s="25">
        <v>100</v>
      </c>
      <c r="Q99" s="23">
        <v>300</v>
      </c>
      <c r="R99" s="25"/>
      <c r="S99" s="61" t="s">
        <v>157</v>
      </c>
      <c r="T99" s="90" t="s">
        <v>356</v>
      </c>
      <c r="U99" s="10" t="s">
        <v>357</v>
      </c>
      <c r="V99" s="10"/>
      <c r="W99" s="36" t="s">
        <v>349</v>
      </c>
    </row>
    <row r="100" s="5" customFormat="1" ht="38.1" customHeight="1" spans="1:25">
      <c r="A100" s="18">
        <v>97</v>
      </c>
      <c r="B100" s="18" t="s">
        <v>358</v>
      </c>
      <c r="C100" s="18" t="s">
        <v>28</v>
      </c>
      <c r="D100" s="33" t="s">
        <v>359</v>
      </c>
      <c r="E100" s="25">
        <v>2023.9</v>
      </c>
      <c r="F100" s="25" t="s">
        <v>30</v>
      </c>
      <c r="G100" s="25"/>
      <c r="H100" s="25"/>
      <c r="I100" s="25" t="s">
        <v>30</v>
      </c>
      <c r="J100" s="25"/>
      <c r="K100" s="19">
        <v>794.5</v>
      </c>
      <c r="L100" s="25">
        <v>2305.5</v>
      </c>
      <c r="M100" s="25" t="s">
        <v>30</v>
      </c>
      <c r="N100" s="25"/>
      <c r="O100" s="25"/>
      <c r="P100" s="25">
        <v>100</v>
      </c>
      <c r="Q100" s="23">
        <v>300</v>
      </c>
      <c r="R100" s="25"/>
      <c r="S100" s="71" t="s">
        <v>32</v>
      </c>
      <c r="T100" s="91" t="s">
        <v>360</v>
      </c>
      <c r="U100" s="25" t="s">
        <v>361</v>
      </c>
      <c r="V100" s="25"/>
      <c r="W100" s="36" t="s">
        <v>362</v>
      </c>
      <c r="X100" s="6"/>
      <c r="Y100" s="1"/>
    </row>
    <row r="101" s="5" customFormat="1" ht="38.1" customHeight="1" spans="1:25">
      <c r="A101" s="18">
        <v>98</v>
      </c>
      <c r="B101" s="18" t="s">
        <v>363</v>
      </c>
      <c r="C101" s="18" t="s">
        <v>28</v>
      </c>
      <c r="D101" s="20" t="s">
        <v>236</v>
      </c>
      <c r="E101" s="19">
        <v>2023.9</v>
      </c>
      <c r="F101" s="19" t="s">
        <v>30</v>
      </c>
      <c r="G101" s="19"/>
      <c r="H101" s="19"/>
      <c r="I101" s="19" t="s">
        <v>30</v>
      </c>
      <c r="J101" s="19"/>
      <c r="K101" s="19">
        <v>794.5</v>
      </c>
      <c r="L101" s="19">
        <v>2305.5</v>
      </c>
      <c r="M101" s="19"/>
      <c r="N101" s="19" t="s">
        <v>30</v>
      </c>
      <c r="O101" s="19"/>
      <c r="P101" s="19">
        <v>200</v>
      </c>
      <c r="Q101" s="23">
        <v>600</v>
      </c>
      <c r="R101" s="19"/>
      <c r="S101" s="23" t="s">
        <v>193</v>
      </c>
      <c r="T101" s="89" t="s">
        <v>364</v>
      </c>
      <c r="U101" s="19" t="s">
        <v>156</v>
      </c>
      <c r="V101" s="19"/>
      <c r="W101" s="44" t="s">
        <v>362</v>
      </c>
      <c r="X101" s="6"/>
      <c r="Y101" s="1"/>
    </row>
    <row r="102" customFormat="1" ht="38.1" customHeight="1" spans="1:25">
      <c r="A102" s="18">
        <v>99</v>
      </c>
      <c r="B102" s="18" t="s">
        <v>365</v>
      </c>
      <c r="C102" s="18" t="s">
        <v>28</v>
      </c>
      <c r="D102" s="20" t="s">
        <v>366</v>
      </c>
      <c r="E102" s="19">
        <v>2023.12</v>
      </c>
      <c r="F102" s="19" t="s">
        <v>30</v>
      </c>
      <c r="G102" s="42"/>
      <c r="H102" s="42"/>
      <c r="I102" s="19" t="s">
        <v>30</v>
      </c>
      <c r="J102" s="42"/>
      <c r="K102" s="19">
        <v>794.5</v>
      </c>
      <c r="L102" s="19">
        <v>2305.5</v>
      </c>
      <c r="M102" s="19" t="s">
        <v>30</v>
      </c>
      <c r="N102" s="54"/>
      <c r="O102" s="54"/>
      <c r="P102" s="19">
        <v>100</v>
      </c>
      <c r="Q102" s="23">
        <v>300</v>
      </c>
      <c r="R102" s="54"/>
      <c r="S102" s="78" t="s">
        <v>107</v>
      </c>
      <c r="T102" s="84" t="s">
        <v>367</v>
      </c>
      <c r="U102" s="29" t="s">
        <v>368</v>
      </c>
      <c r="V102" s="54"/>
      <c r="W102" s="44" t="s">
        <v>369</v>
      </c>
      <c r="X102" s="6"/>
      <c r="Y102" s="1"/>
    </row>
    <row r="103" customFormat="1" ht="38.1" customHeight="1" spans="1:25">
      <c r="A103" s="18">
        <v>100</v>
      </c>
      <c r="B103" s="10" t="s">
        <v>370</v>
      </c>
      <c r="C103" s="10" t="s">
        <v>28</v>
      </c>
      <c r="D103" s="33" t="s">
        <v>164</v>
      </c>
      <c r="E103" s="25">
        <v>2023.12</v>
      </c>
      <c r="F103" s="25" t="s">
        <v>30</v>
      </c>
      <c r="G103" s="39"/>
      <c r="H103" s="39"/>
      <c r="I103" s="25" t="s">
        <v>30</v>
      </c>
      <c r="J103" s="39"/>
      <c r="K103" s="19">
        <v>794.5</v>
      </c>
      <c r="L103" s="25">
        <v>2305.5</v>
      </c>
      <c r="M103" s="25" t="s">
        <v>30</v>
      </c>
      <c r="N103" s="53"/>
      <c r="O103" s="53"/>
      <c r="P103" s="25">
        <v>100</v>
      </c>
      <c r="Q103" s="71">
        <v>300</v>
      </c>
      <c r="R103" s="53"/>
      <c r="S103" s="79" t="s">
        <v>107</v>
      </c>
      <c r="T103" s="87" t="s">
        <v>371</v>
      </c>
      <c r="U103" s="63" t="s">
        <v>372</v>
      </c>
      <c r="V103" s="53"/>
      <c r="W103" s="36" t="s">
        <v>369</v>
      </c>
      <c r="X103" s="6"/>
      <c r="Y103" s="1"/>
    </row>
    <row r="104" customFormat="1" ht="38.1" customHeight="1" spans="1:25">
      <c r="A104" s="18">
        <v>101</v>
      </c>
      <c r="B104" s="18" t="s">
        <v>373</v>
      </c>
      <c r="C104" s="18" t="s">
        <v>28</v>
      </c>
      <c r="D104" s="43" t="s">
        <v>276</v>
      </c>
      <c r="E104" s="44">
        <v>2024.09</v>
      </c>
      <c r="F104" s="19" t="s">
        <v>30</v>
      </c>
      <c r="G104" s="42"/>
      <c r="H104" s="42"/>
      <c r="I104" s="19" t="s">
        <v>30</v>
      </c>
      <c r="J104" s="42"/>
      <c r="K104" s="19">
        <v>794.5</v>
      </c>
      <c r="L104" s="19">
        <v>2305.5</v>
      </c>
      <c r="M104" s="25" t="s">
        <v>30</v>
      </c>
      <c r="N104" s="54"/>
      <c r="O104" s="54"/>
      <c r="P104" s="19">
        <v>100</v>
      </c>
      <c r="Q104" s="23">
        <v>300</v>
      </c>
      <c r="R104" s="54"/>
      <c r="S104" s="78" t="s">
        <v>32</v>
      </c>
      <c r="T104" s="84" t="s">
        <v>374</v>
      </c>
      <c r="U104" s="29" t="s">
        <v>375</v>
      </c>
      <c r="V104" s="54"/>
      <c r="W104" s="44" t="s">
        <v>376</v>
      </c>
      <c r="X104" s="6"/>
      <c r="Y104" s="1"/>
    </row>
    <row r="105" customFormat="1" ht="38.1" customHeight="1" spans="1:25">
      <c r="A105" s="18">
        <v>102</v>
      </c>
      <c r="B105" s="18" t="s">
        <v>377</v>
      </c>
      <c r="C105" s="18" t="s">
        <v>28</v>
      </c>
      <c r="D105" s="43" t="s">
        <v>236</v>
      </c>
      <c r="E105" s="44">
        <v>2024.09</v>
      </c>
      <c r="F105" s="19" t="s">
        <v>30</v>
      </c>
      <c r="G105" s="42"/>
      <c r="H105" s="42"/>
      <c r="I105" s="19" t="s">
        <v>30</v>
      </c>
      <c r="J105" s="42"/>
      <c r="K105" s="19">
        <v>794.5</v>
      </c>
      <c r="L105" s="19">
        <v>2305.5</v>
      </c>
      <c r="M105" s="19" t="s">
        <v>30</v>
      </c>
      <c r="N105" s="54"/>
      <c r="O105" s="54"/>
      <c r="P105" s="19">
        <v>100</v>
      </c>
      <c r="Q105" s="23">
        <v>300</v>
      </c>
      <c r="R105" s="54"/>
      <c r="S105" s="78" t="s">
        <v>121</v>
      </c>
      <c r="T105" s="84" t="s">
        <v>378</v>
      </c>
      <c r="U105" s="29" t="s">
        <v>156</v>
      </c>
      <c r="V105" s="54"/>
      <c r="W105" s="44" t="s">
        <v>376</v>
      </c>
      <c r="X105" s="6"/>
      <c r="Y105" s="1"/>
    </row>
    <row r="106" customFormat="1" ht="38.1" customHeight="1" spans="1:25">
      <c r="A106" s="18">
        <v>103</v>
      </c>
      <c r="B106" s="18" t="s">
        <v>379</v>
      </c>
      <c r="C106" s="18" t="s">
        <v>28</v>
      </c>
      <c r="D106" s="45" t="s">
        <v>110</v>
      </c>
      <c r="E106" s="46">
        <v>2024.1</v>
      </c>
      <c r="F106" s="18" t="s">
        <v>30</v>
      </c>
      <c r="G106" s="18"/>
      <c r="H106" s="18"/>
      <c r="I106" s="18" t="s">
        <v>30</v>
      </c>
      <c r="J106" s="18"/>
      <c r="K106" s="19">
        <v>794.5</v>
      </c>
      <c r="L106" s="19">
        <v>2305.5</v>
      </c>
      <c r="M106" s="18" t="s">
        <v>30</v>
      </c>
      <c r="N106" s="18"/>
      <c r="O106" s="18"/>
      <c r="P106" s="18">
        <v>100</v>
      </c>
      <c r="Q106" s="18">
        <v>300</v>
      </c>
      <c r="R106" s="18"/>
      <c r="S106" s="21" t="s">
        <v>49</v>
      </c>
      <c r="T106" s="92" t="s">
        <v>380</v>
      </c>
      <c r="U106" s="18" t="s">
        <v>381</v>
      </c>
      <c r="V106" s="18"/>
      <c r="W106" s="18" t="s">
        <v>382</v>
      </c>
      <c r="X106" s="6"/>
      <c r="Y106" s="1"/>
    </row>
    <row r="107" customFormat="1" ht="38.1" customHeight="1" spans="1:25">
      <c r="A107" s="18">
        <v>104</v>
      </c>
      <c r="B107" s="18" t="s">
        <v>383</v>
      </c>
      <c r="C107" s="18" t="s">
        <v>28</v>
      </c>
      <c r="D107" s="43" t="s">
        <v>67</v>
      </c>
      <c r="E107" s="44">
        <v>2025.1</v>
      </c>
      <c r="F107" s="18" t="s">
        <v>30</v>
      </c>
      <c r="G107" s="44"/>
      <c r="H107" s="44"/>
      <c r="I107" s="18" t="s">
        <v>30</v>
      </c>
      <c r="J107" s="44"/>
      <c r="K107" s="19">
        <v>794.5</v>
      </c>
      <c r="L107" s="55"/>
      <c r="M107" s="44"/>
      <c r="N107" s="44"/>
      <c r="O107" s="18" t="s">
        <v>30</v>
      </c>
      <c r="P107" s="18">
        <v>300</v>
      </c>
      <c r="Q107" s="44"/>
      <c r="R107" s="44"/>
      <c r="S107" s="78" t="s">
        <v>132</v>
      </c>
      <c r="T107" s="84" t="s">
        <v>384</v>
      </c>
      <c r="U107" s="29" t="s">
        <v>383</v>
      </c>
      <c r="V107" s="44"/>
      <c r="W107" s="44" t="s">
        <v>385</v>
      </c>
      <c r="X107" s="6"/>
      <c r="Y107" s="1"/>
    </row>
    <row r="108" customFormat="1" ht="38.1" customHeight="1" spans="1:25">
      <c r="A108" s="18">
        <v>105</v>
      </c>
      <c r="B108" s="47" t="s">
        <v>386</v>
      </c>
      <c r="C108" s="18" t="s">
        <v>28</v>
      </c>
      <c r="D108" s="43" t="s">
        <v>110</v>
      </c>
      <c r="E108" s="44">
        <v>2025.1</v>
      </c>
      <c r="F108" s="18" t="s">
        <v>30</v>
      </c>
      <c r="G108" s="44"/>
      <c r="H108" s="44"/>
      <c r="I108" s="18" t="s">
        <v>30</v>
      </c>
      <c r="J108" s="44"/>
      <c r="K108" s="19">
        <v>794.5</v>
      </c>
      <c r="L108" s="55"/>
      <c r="M108" s="18" t="s">
        <v>30</v>
      </c>
      <c r="N108" s="44"/>
      <c r="O108" s="44"/>
      <c r="P108" s="18">
        <v>100</v>
      </c>
      <c r="Q108" s="44"/>
      <c r="R108" s="44"/>
      <c r="S108" s="78" t="s">
        <v>59</v>
      </c>
      <c r="T108" s="84" t="s">
        <v>387</v>
      </c>
      <c r="U108" s="29" t="s">
        <v>386</v>
      </c>
      <c r="V108" s="44"/>
      <c r="W108" s="44" t="s">
        <v>385</v>
      </c>
      <c r="X108" s="6"/>
      <c r="Y108" s="1"/>
    </row>
    <row r="109" customFormat="1" ht="38.1" customHeight="1" spans="1:25">
      <c r="A109" s="18">
        <v>106</v>
      </c>
      <c r="B109" s="47" t="s">
        <v>388</v>
      </c>
      <c r="C109" s="18" t="s">
        <v>28</v>
      </c>
      <c r="D109" s="43" t="s">
        <v>161</v>
      </c>
      <c r="E109" s="44">
        <v>2025.1</v>
      </c>
      <c r="F109" s="18" t="s">
        <v>30</v>
      </c>
      <c r="G109" s="44"/>
      <c r="H109" s="44"/>
      <c r="I109" s="18" t="s">
        <v>30</v>
      </c>
      <c r="J109" s="44"/>
      <c r="K109" s="19">
        <v>794.5</v>
      </c>
      <c r="L109" s="55"/>
      <c r="M109" s="18" t="s">
        <v>30</v>
      </c>
      <c r="N109" s="44"/>
      <c r="O109" s="44"/>
      <c r="P109" s="18">
        <v>100</v>
      </c>
      <c r="Q109" s="44"/>
      <c r="R109" s="44"/>
      <c r="S109" s="78" t="s">
        <v>59</v>
      </c>
      <c r="T109" s="84" t="s">
        <v>389</v>
      </c>
      <c r="U109" s="29" t="s">
        <v>388</v>
      </c>
      <c r="V109" s="44"/>
      <c r="W109" s="44" t="s">
        <v>385</v>
      </c>
      <c r="X109" s="6"/>
      <c r="Y109" s="1"/>
    </row>
    <row r="110" customFormat="1" ht="38.1" customHeight="1" spans="1:25">
      <c r="A110" s="18">
        <v>107</v>
      </c>
      <c r="B110" s="18" t="s">
        <v>390</v>
      </c>
      <c r="C110" s="18" t="s">
        <v>28</v>
      </c>
      <c r="D110" s="43" t="s">
        <v>72</v>
      </c>
      <c r="E110" s="44">
        <v>2025.2</v>
      </c>
      <c r="F110" s="18" t="s">
        <v>30</v>
      </c>
      <c r="G110" s="42"/>
      <c r="H110" s="42"/>
      <c r="I110" s="42"/>
      <c r="J110" s="42"/>
      <c r="K110" s="19">
        <v>794.5</v>
      </c>
      <c r="L110" s="56"/>
      <c r="M110" s="54"/>
      <c r="N110" s="54"/>
      <c r="O110" s="18" t="s">
        <v>30</v>
      </c>
      <c r="P110" s="18">
        <v>300</v>
      </c>
      <c r="Q110" s="54"/>
      <c r="R110" s="54"/>
      <c r="S110" s="21" t="s">
        <v>49</v>
      </c>
      <c r="T110" s="84" t="s">
        <v>391</v>
      </c>
      <c r="U110" s="29" t="s">
        <v>390</v>
      </c>
      <c r="V110" s="54"/>
      <c r="W110" s="44" t="s">
        <v>392</v>
      </c>
      <c r="X110" s="6"/>
      <c r="Y110" s="1"/>
    </row>
    <row r="111" ht="38.1" customHeight="1" spans="1:25">
      <c r="A111" s="48"/>
      <c r="B111" s="49"/>
      <c r="C111" s="49"/>
      <c r="F111" s="50"/>
      <c r="G111" s="50"/>
      <c r="H111" s="50"/>
      <c r="I111" s="50"/>
      <c r="J111" s="50"/>
      <c r="K111" s="57">
        <f>SUM(K4:K110)</f>
        <v>86124.5</v>
      </c>
      <c r="L111" s="58">
        <f>SUM(L4:L105)</f>
        <v>238157.37</v>
      </c>
      <c r="P111" s="59">
        <f>SUM(P4:P110)</f>
        <v>20658</v>
      </c>
      <c r="Q111" s="1">
        <f>SUM(Q4:Q105)</f>
        <v>57420</v>
      </c>
      <c r="Y111" s="1">
        <f>K111+P111</f>
        <v>106782.5</v>
      </c>
    </row>
    <row r="112" ht="51.95" customHeight="1" spans="11:20">
      <c r="K112" s="1">
        <f>K111+P111</f>
        <v>106782.5</v>
      </c>
      <c r="T112" s="60"/>
    </row>
    <row r="113" spans="12:12">
      <c r="L113" s="58"/>
    </row>
    <row r="114" ht="20.25" spans="15:15">
      <c r="O114" s="60"/>
    </row>
    <row r="116" spans="4:5">
      <c r="D116" s="51"/>
      <c r="E116" s="51"/>
    </row>
  </sheetData>
  <autoFilter xmlns:etc="http://www.wps.cn/officeDocument/2017/etCustomData" ref="A3:Y112" etc:filterBottomFollowUsedRange="0">
    <extLst/>
  </autoFilter>
  <mergeCells count="19">
    <mergeCell ref="A1:W1"/>
    <mergeCell ref="F2:H2"/>
    <mergeCell ref="I2:J2"/>
    <mergeCell ref="M2:O2"/>
    <mergeCell ref="A2:A3"/>
    <mergeCell ref="B2:B3"/>
    <mergeCell ref="C2:C3"/>
    <mergeCell ref="D2:D3"/>
    <mergeCell ref="E2:E3"/>
    <mergeCell ref="K2:K3"/>
    <mergeCell ref="L2:L3"/>
    <mergeCell ref="P2:P3"/>
    <mergeCell ref="Q2:Q3"/>
    <mergeCell ref="R2:R3"/>
    <mergeCell ref="S2:S3"/>
    <mergeCell ref="T2:T3"/>
    <mergeCell ref="U2:U3"/>
    <mergeCell ref="V2:V3"/>
    <mergeCell ref="W2:W3"/>
  </mergeCells>
  <printOptions horizontalCentered="1"/>
  <pageMargins left="0.550694444444444" right="0.550694444444444" top="1" bottom="1" header="0.5" footer="0.5"/>
  <pageSetup paperSize="9" scale="65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NZXZF</dc:creator>
  <cp:lastModifiedBy>爱之月</cp:lastModifiedBy>
  <dcterms:created xsi:type="dcterms:W3CDTF">2022-06-27T08:58:00Z</dcterms:created>
  <dcterms:modified xsi:type="dcterms:W3CDTF">2025-08-20T08:35:55Z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268F7ACCBB6E4A0CB14818F155535776</vt:lpwstr>
  </property>
  <property fmtid="{D5CDD505-2E9C-101B-9397-08002B2CF9AE}" pid="3" name="KSOProductBuildVer">
    <vt:lpwstr>2052-12.1.0.21915</vt:lpwstr>
  </property>
</Properties>
</file>